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ke86\Desktop\wwwroot\GMO\Stock\PIREX\"/>
    </mc:Choice>
  </mc:AlternateContent>
  <xr:revisionPtr revIDLastSave="0" documentId="13_ncr:1_{968B4556-A4FF-4A9D-B3AC-78B46AAA926F}" xr6:coauthVersionLast="47" xr6:coauthVersionMax="47" xr10:uidLastSave="{00000000-0000-0000-0000-000000000000}"/>
  <bookViews>
    <workbookView xWindow="-120" yWindow="-120" windowWidth="29040" windowHeight="15720" xr2:uid="{D8DE646A-9F62-4139-899C-12B8CC0F9849}"/>
  </bookViews>
  <sheets>
    <sheet name="Offre  2023 new" sheetId="2" r:id="rId1"/>
  </sheets>
  <externalReferences>
    <externalReference r:id="rId2"/>
  </externalReferences>
  <definedNames>
    <definedName name="_xlnm._FilterDatabase" localSheetId="0" hidden="1">'Offre  2023 new'!$A$1:$K$34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K11" i="2"/>
  <c r="H12" i="2"/>
  <c r="K12" i="2"/>
  <c r="H13" i="2"/>
  <c r="K13" i="2"/>
  <c r="H14" i="2"/>
  <c r="K14" i="2"/>
  <c r="H15" i="2"/>
  <c r="K15" i="2"/>
  <c r="H16" i="2"/>
  <c r="K16" i="2"/>
  <c r="H17" i="2"/>
  <c r="K17" i="2"/>
  <c r="H18" i="2"/>
  <c r="K18" i="2"/>
  <c r="H19" i="2"/>
  <c r="K19" i="2"/>
  <c r="G20" i="2"/>
  <c r="H20" i="2"/>
  <c r="K20" i="2"/>
  <c r="H21" i="2"/>
  <c r="K21" i="2"/>
  <c r="H22" i="2"/>
  <c r="K22" i="2"/>
  <c r="H23" i="2"/>
  <c r="K23" i="2"/>
  <c r="H24" i="2"/>
  <c r="K24" i="2"/>
  <c r="H25" i="2"/>
  <c r="K25" i="2"/>
  <c r="H26" i="2"/>
  <c r="K26" i="2"/>
  <c r="H3" i="2"/>
  <c r="K3" i="2"/>
  <c r="H32" i="2"/>
  <c r="I33" i="2"/>
  <c r="K33" i="2" s="1"/>
  <c r="I9" i="2"/>
  <c r="K9" i="2" s="1"/>
  <c r="H33" i="2"/>
  <c r="K32" i="2"/>
  <c r="K31" i="2"/>
  <c r="H31" i="2"/>
  <c r="K30" i="2"/>
  <c r="H30" i="2"/>
  <c r="K29" i="2"/>
  <c r="H29" i="2"/>
  <c r="K28" i="2"/>
  <c r="H28" i="2"/>
  <c r="K27" i="2"/>
  <c r="H27" i="2"/>
  <c r="K10" i="2"/>
  <c r="H10" i="2"/>
  <c r="K8" i="2"/>
  <c r="H8" i="2"/>
  <c r="K7" i="2"/>
  <c r="H7" i="2"/>
  <c r="K6" i="2"/>
  <c r="H6" i="2"/>
  <c r="K5" i="2"/>
  <c r="H5" i="2"/>
  <c r="K4" i="2"/>
  <c r="H4" i="2"/>
  <c r="K2" i="2"/>
  <c r="H2" i="2"/>
  <c r="K34" i="2" l="1"/>
  <c r="H34" i="2"/>
  <c r="I34" i="2"/>
</calcChain>
</file>

<file path=xl/sharedStrings.xml><?xml version="1.0" encoding="utf-8"?>
<sst xmlns="http://schemas.openxmlformats.org/spreadsheetml/2006/main" count="109" uniqueCount="83">
  <si>
    <t>241A000/7046</t>
  </si>
  <si>
    <t>PLAT REC PX 0L8 +COUV PGLASS</t>
  </si>
  <si>
    <t>242A000/7045</t>
  </si>
  <si>
    <t>PLAT REC PX 1L5 +COUV PGLASS</t>
  </si>
  <si>
    <t>243A000/7044</t>
  </si>
  <si>
    <t>PLAT REC PX 2L6 +COUV PGLASS</t>
  </si>
  <si>
    <t>295B003/7145</t>
  </si>
  <si>
    <t>PLAT REC PX 33X22 BLU COLOR 4</t>
  </si>
  <si>
    <t>295B004/7145</t>
  </si>
  <si>
    <t>PLAT REC PX 33X22 GRS COLOR 1</t>
  </si>
  <si>
    <t>295B005/7145</t>
  </si>
  <si>
    <t>PLAT REC PX 33X22 RGE COLOR 3</t>
  </si>
  <si>
    <t>295B008/7145</t>
  </si>
  <si>
    <t>PLAT REC PX 33X22 JNE COLOR 2</t>
  </si>
  <si>
    <t>KR25006/7046</t>
  </si>
  <si>
    <t>NEW CLIP TOP BOTTLE 0,6 LITRE</t>
  </si>
  <si>
    <t>KR25007/7046</t>
  </si>
  <si>
    <t>NEW CLIP TOP BOTTLE1 LITRE</t>
  </si>
  <si>
    <t>KR25011/7046</t>
  </si>
  <si>
    <t>KIL SOUP JAR SET</t>
  </si>
  <si>
    <t>KR25014/7046</t>
  </si>
  <si>
    <t>ALL IN 1 FOOD TO GO JAR SET</t>
  </si>
  <si>
    <t>KR25401/7040</t>
  </si>
  <si>
    <t>PRESERVE 1LT JAR</t>
  </si>
  <si>
    <t>KR25403/7042</t>
  </si>
  <si>
    <t>CLIP TOP RND DRINK DISPENS 8L</t>
  </si>
  <si>
    <t>KR25471/7040</t>
  </si>
  <si>
    <t>CLIP TOP SQUARE BOTTLE 0,55L</t>
  </si>
  <si>
    <t>KR25472/7040</t>
  </si>
  <si>
    <t>CLIP TOP SQUARE BOTTLE 1L</t>
  </si>
  <si>
    <t>KR25490/7040</t>
  </si>
  <si>
    <t>CLIP TOP ROUND JAR 0,5 LITRE</t>
  </si>
  <si>
    <t>KR25493/7046</t>
  </si>
  <si>
    <t>CLIP TOP ROUND JAR 2 LITRE</t>
  </si>
  <si>
    <t>KR25494/7046</t>
  </si>
  <si>
    <t>CLIP TOP ROUND JAR 3 LITRE</t>
  </si>
  <si>
    <t>KR25513/7046</t>
  </si>
  <si>
    <t>CLIP TOP SQUARE JAR 2LITRE</t>
  </si>
  <si>
    <t>KR25575/7040</t>
  </si>
  <si>
    <t>HEX TWIST TOP JAR 110ML</t>
  </si>
  <si>
    <t>KR25576/7040</t>
  </si>
  <si>
    <t>HEX TWIST TOP JAR 280ML</t>
  </si>
  <si>
    <t>KR25733/7040</t>
  </si>
  <si>
    <t>FACETTED CLIP TOP JAR 0,45 L</t>
  </si>
  <si>
    <t>KR25734/7040</t>
  </si>
  <si>
    <t>FACETTED CLIP TOP JAR 0,95 L</t>
  </si>
  <si>
    <t>KR25735/7046</t>
  </si>
  <si>
    <t>FACETTED CLIP TOP JAR 1,8 L</t>
  </si>
  <si>
    <t>KR25736/7046</t>
  </si>
  <si>
    <t>FACETTED CLIP TOP JAR 2,2 L</t>
  </si>
  <si>
    <t>KR25791/7046</t>
  </si>
  <si>
    <t>FOOD ON THE GO JAR 1 LITRE CDU</t>
  </si>
  <si>
    <t>KR25816/7049</t>
  </si>
  <si>
    <t>SNACK ON THE GO JAR 0,5 LITRE</t>
  </si>
  <si>
    <t>KR25899/7046</t>
  </si>
  <si>
    <t>BREAKFAST JAR SET</t>
  </si>
  <si>
    <t>KR25489/7040</t>
  </si>
  <si>
    <t>PACK OF 6 RUBBER SEALS 0,35 2L</t>
  </si>
  <si>
    <t> 1011CB06A0111</t>
  </si>
  <si>
    <t> 1027DB06D1111</t>
  </si>
  <si>
    <t>EAN</t>
  </si>
  <si>
    <t>PYREX</t>
  </si>
  <si>
    <t>KILNER</t>
  </si>
  <si>
    <t>DURALEX</t>
  </si>
  <si>
    <t>PVP</t>
  </si>
  <si>
    <t>Marque</t>
  </si>
  <si>
    <t>Référence</t>
  </si>
  <si>
    <t>Désignation</t>
  </si>
  <si>
    <t>Lys Créole 6 Gobelets 21 cl</t>
  </si>
  <si>
    <t>Picardie Vermeil 6 Gobelets 25 cl</t>
  </si>
  <si>
    <t xml:space="preserve">TOTAL </t>
  </si>
  <si>
    <t>QU</t>
  </si>
  <si>
    <t>Pcs par palette</t>
  </si>
  <si>
    <t>Gerbabilite</t>
  </si>
  <si>
    <t>Nbre palettes</t>
  </si>
  <si>
    <t>Oui</t>
  </si>
  <si>
    <t>oui</t>
  </si>
  <si>
    <t>Non</t>
  </si>
  <si>
    <t>non</t>
  </si>
  <si>
    <t>Ocuisine</t>
  </si>
  <si>
    <t>912S993/7041</t>
  </si>
  <si>
    <r>
      <t xml:space="preserve">Carton </t>
    </r>
    <r>
      <rPr>
        <b/>
        <sz val="12"/>
        <color rgb="FF000000"/>
        <rFont val="Calibri (Corps)"/>
      </rPr>
      <t>10</t>
    </r>
    <r>
      <rPr>
        <sz val="12"/>
        <color rgb="FF000000"/>
        <rFont val="Calibri (Corps)"/>
      </rPr>
      <t xml:space="preserve"> Pieces  Cook &amp; Store  Bundle  WEB         </t>
    </r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</si>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</sst>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* #,##0.00_)\ &quot;€&quot;_ ;_ * \(#,##0.00\)\ &quot;€&quot;_ ;_ * &quot;-&quot;??_)\ &quot;€&quot;_ ;_ @_ "/>
    <numFmt numFmtId="165" formatCode="_ * #,##0.00_)_ ;_ * \(#,##0.00\)_ ;_ * &quot;-&quot;??_)_ ;_ @_ "/>
    <numFmt numFmtId="166" formatCode="_-* #,##0_-;\-* #,##0_-;_-* &quot;-&quot;??_-;_-@_-"/>
    <numFmt numFmtId="167" formatCode="_-* #,##0.00\ [$€-40C]_-;\-* #,##0.00\ [$€-40C]_-;_-* &quot;-&quot;??\ [$€-40C]_-;_-@_-"/>
    <numFmt numFmtId="168" formatCode="_ * #,##0_)_ ;_ * \(#,##0\)_ ;_ * &quot;-&quot;??_)_ ;_ @_ "/>
    <numFmt numFmtId="169" formatCode="_-* #,##0.00\ _€_-;\-* #,##0.00\ _€_-;_-* &quot;-&quot;??\ _€_-;_-@_-"/>
    <numFmt numFmtId="170" formatCode="0.000"/>
    <numFmt numFmtId="171" formatCode="_ * #,##0.000_)\ _€_ ;_ * \(#,##0.000\)\ _€_ ;_ * &quot;-&quot;???_)\ _€_ ;_ @_ 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 (Corps)"/>
    </font>
    <font>
      <b/>
      <sz val="12"/>
      <color theme="1"/>
      <name val="Calibri (Corps)"/>
    </font>
    <font>
      <sz val="12"/>
      <color rgb="FF000000"/>
      <name val="Calibri (Corps)"/>
    </font>
    <font>
      <b/>
      <sz val="14"/>
      <color rgb="FF000000"/>
      <name val="Calibri"/>
      <family val="2"/>
      <scheme val="minor"/>
    </font>
    <font>
      <b/>
      <sz val="12"/>
      <color rgb="FF000000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4" fillId="0" borderId="1" xfId="2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6" fontId="6" fillId="0" borderId="7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8" fontId="9" fillId="0" borderId="1" xfId="3" applyNumberFormat="1" applyFont="1" applyBorder="1" applyAlignment="1">
      <alignment horizontal="center" vertical="center"/>
    </xf>
    <xf numFmtId="168" fontId="9" fillId="0" borderId="4" xfId="3" applyNumberFormat="1" applyFont="1" applyBorder="1" applyAlignment="1">
      <alignment horizontal="center" vertical="center"/>
    </xf>
    <xf numFmtId="168" fontId="9" fillId="0" borderId="5" xfId="3" applyNumberFormat="1" applyFont="1" applyBorder="1" applyAlignment="1">
      <alignment horizontal="center" vertical="center"/>
    </xf>
    <xf numFmtId="168" fontId="9" fillId="0" borderId="2" xfId="3" applyNumberFormat="1" applyFont="1" applyBorder="1" applyAlignment="1">
      <alignment horizontal="center" vertical="center"/>
    </xf>
    <xf numFmtId="168" fontId="9" fillId="0" borderId="6" xfId="3" applyNumberFormat="1" applyFont="1" applyBorder="1" applyAlignment="1">
      <alignment horizontal="center" vertical="center"/>
    </xf>
    <xf numFmtId="168" fontId="7" fillId="0" borderId="3" xfId="3" applyNumberFormat="1" applyFont="1" applyFill="1" applyBorder="1" applyAlignment="1">
      <alignment horizontal="center" vertical="center"/>
    </xf>
    <xf numFmtId="168" fontId="9" fillId="0" borderId="7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8" fillId="0" borderId="9" xfId="0" applyNumberFormat="1" applyFont="1" applyBorder="1" applyAlignment="1">
      <alignment vertical="center"/>
    </xf>
    <xf numFmtId="0" fontId="1" fillId="0" borderId="0" xfId="2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43" fontId="4" fillId="0" borderId="12" xfId="1" applyFont="1" applyBorder="1" applyAlignment="1">
      <alignment horizontal="center" vertical="center"/>
    </xf>
    <xf numFmtId="168" fontId="9" fillId="0" borderId="12" xfId="3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0" borderId="1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64" fontId="7" fillId="0" borderId="0" xfId="5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43" fontId="4" fillId="0" borderId="20" xfId="1" applyFont="1" applyBorder="1" applyAlignment="1">
      <alignment horizontal="center" vertical="center"/>
    </xf>
    <xf numFmtId="168" fontId="9" fillId="0" borderId="20" xfId="3" applyNumberFormat="1" applyFont="1" applyBorder="1" applyAlignment="1">
      <alignment horizontal="center" vertical="center"/>
    </xf>
    <xf numFmtId="167" fontId="7" fillId="0" borderId="20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6">
    <cellStyle name="Migliaia" xfId="1" builtinId="3"/>
    <cellStyle name="Milliers 2" xfId="3" xr:uid="{90DDA1EA-C577-3E41-B8FA-020E72334F64}"/>
    <cellStyle name="Monétaire 2" xfId="4" xr:uid="{08457562-5F6B-2549-A1AA-E49C280A06D6}"/>
    <cellStyle name="Normal 2" xfId="2" xr:uid="{376558D3-2E94-BF40-AEDB-E733164C0415}"/>
    <cellStyle name="Normale" xfId="0" builtinId="0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465667</xdr:colOff>
      <xdr:row>1</xdr:row>
      <xdr:rowOff>518583</xdr:rowOff>
    </xdr:from>
    <xdr:to>
      <xdr:col>3</xdr:col>
      <xdr:colOff>2249558</xdr:colOff>
      <xdr:row>1</xdr:row>
      <xdr:rowOff>1139855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7AC3EE23-E1C1-47DA-8723-682F903FD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0" y="1259416"/>
          <a:ext cx="1783891" cy="621272"/>
        </a:xfrm>
        <a:prstGeom prst="rect">
          <a:avLst/>
        </a:prstGeom>
      </xdr:spPr>
    </xdr:pic>
    <xdr:clientData/>
  </xdr:twoCellAnchor>
  <xdr:twoCellAnchor editAs="oneCell">
    <xdr:from>
      <xdr:col>3</xdr:col>
      <xdr:colOff>137583</xdr:colOff>
      <xdr:row>2</xdr:row>
      <xdr:rowOff>508000</xdr:rowOff>
    </xdr:from>
    <xdr:to>
      <xdr:col>3</xdr:col>
      <xdr:colOff>2513947</xdr:colOff>
      <xdr:row>2</xdr:row>
      <xdr:rowOff>1226083</xdr:rowOff>
    </xdr:to>
    <xdr:pic>
      <xdr:nvPicPr>
        <xdr:cNvPr id="8" name="Image 4">
          <a:extLst>
            <a:ext uri="{FF2B5EF4-FFF2-40B4-BE49-F238E27FC236}">
              <a16:creationId xmlns:a16="http://schemas.microsoft.com/office/drawing/2014/main" id="{9746C567-7F24-4F15-8F7A-C267D5F6B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97916" y="2963333"/>
          <a:ext cx="2376364" cy="718083"/>
        </a:xfrm>
        <a:prstGeom prst="rect">
          <a:avLst/>
        </a:prstGeom>
      </xdr:spPr>
    </xdr:pic>
    <xdr:clientData/>
  </xdr:twoCellAnchor>
  <xdr:twoCellAnchor editAs="oneCell">
    <xdr:from>
      <xdr:col>3</xdr:col>
      <xdr:colOff>814917</xdr:colOff>
      <xdr:row>3</xdr:row>
      <xdr:rowOff>529166</xdr:rowOff>
    </xdr:from>
    <xdr:to>
      <xdr:col>3</xdr:col>
      <xdr:colOff>1850387</xdr:colOff>
      <xdr:row>3</xdr:row>
      <xdr:rowOff>1187460</xdr:rowOff>
    </xdr:to>
    <xdr:pic>
      <xdr:nvPicPr>
        <xdr:cNvPr id="9" name="Image 2">
          <a:extLst>
            <a:ext uri="{FF2B5EF4-FFF2-40B4-BE49-F238E27FC236}">
              <a16:creationId xmlns:a16="http://schemas.microsoft.com/office/drawing/2014/main" id="{94C74FC0-8618-4079-83A6-91AE46F75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75250" y="4698999"/>
          <a:ext cx="1035470" cy="658294"/>
        </a:xfrm>
        <a:prstGeom prst="rect">
          <a:avLst/>
        </a:prstGeom>
      </xdr:spPr>
    </xdr:pic>
    <xdr:clientData/>
  </xdr:twoCellAnchor>
  <xdr:twoCellAnchor editAs="oneCell">
    <xdr:from>
      <xdr:col>3</xdr:col>
      <xdr:colOff>84667</xdr:colOff>
      <xdr:row>4</xdr:row>
      <xdr:rowOff>402167</xdr:rowOff>
    </xdr:from>
    <xdr:to>
      <xdr:col>3</xdr:col>
      <xdr:colOff>2761050</xdr:colOff>
      <xdr:row>4</xdr:row>
      <xdr:rowOff>1201629</xdr:rowOff>
    </xdr:to>
    <xdr:pic>
      <xdr:nvPicPr>
        <xdr:cNvPr id="10" name="Image 5">
          <a:extLst>
            <a:ext uri="{FF2B5EF4-FFF2-40B4-BE49-F238E27FC236}">
              <a16:creationId xmlns:a16="http://schemas.microsoft.com/office/drawing/2014/main" id="{92D14ED4-4D2F-4C0A-B191-370134C55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45000" y="6286500"/>
          <a:ext cx="2676383" cy="799462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5</xdr:row>
      <xdr:rowOff>433917</xdr:rowOff>
    </xdr:from>
    <xdr:to>
      <xdr:col>3</xdr:col>
      <xdr:colOff>2739883</xdr:colOff>
      <xdr:row>5</xdr:row>
      <xdr:rowOff>1233379</xdr:rowOff>
    </xdr:to>
    <xdr:pic>
      <xdr:nvPicPr>
        <xdr:cNvPr id="11" name="Image 5">
          <a:extLst>
            <a:ext uri="{FF2B5EF4-FFF2-40B4-BE49-F238E27FC236}">
              <a16:creationId xmlns:a16="http://schemas.microsoft.com/office/drawing/2014/main" id="{A0526670-E90F-40CC-9D65-DAB02EB31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23833" y="8032750"/>
          <a:ext cx="2676383" cy="799462"/>
        </a:xfrm>
        <a:prstGeom prst="rect">
          <a:avLst/>
        </a:prstGeom>
      </xdr:spPr>
    </xdr:pic>
    <xdr:clientData/>
  </xdr:twoCellAnchor>
  <xdr:twoCellAnchor editAs="oneCell">
    <xdr:from>
      <xdr:col>3</xdr:col>
      <xdr:colOff>42333</xdr:colOff>
      <xdr:row>6</xdr:row>
      <xdr:rowOff>455084</xdr:rowOff>
    </xdr:from>
    <xdr:to>
      <xdr:col>3</xdr:col>
      <xdr:colOff>2718716</xdr:colOff>
      <xdr:row>6</xdr:row>
      <xdr:rowOff>1254546</xdr:rowOff>
    </xdr:to>
    <xdr:pic>
      <xdr:nvPicPr>
        <xdr:cNvPr id="12" name="Image 5">
          <a:extLst>
            <a:ext uri="{FF2B5EF4-FFF2-40B4-BE49-F238E27FC236}">
              <a16:creationId xmlns:a16="http://schemas.microsoft.com/office/drawing/2014/main" id="{299980F9-4F23-4E08-BE0D-3B32A8223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02666" y="9768417"/>
          <a:ext cx="2676383" cy="799462"/>
        </a:xfrm>
        <a:prstGeom prst="rect">
          <a:avLst/>
        </a:prstGeom>
      </xdr:spPr>
    </xdr:pic>
    <xdr:clientData/>
  </xdr:twoCellAnchor>
  <xdr:twoCellAnchor editAs="oneCell">
    <xdr:from>
      <xdr:col>3</xdr:col>
      <xdr:colOff>42333</xdr:colOff>
      <xdr:row>7</xdr:row>
      <xdr:rowOff>455083</xdr:rowOff>
    </xdr:from>
    <xdr:to>
      <xdr:col>3</xdr:col>
      <xdr:colOff>2718716</xdr:colOff>
      <xdr:row>7</xdr:row>
      <xdr:rowOff>1254545</xdr:rowOff>
    </xdr:to>
    <xdr:pic>
      <xdr:nvPicPr>
        <xdr:cNvPr id="13" name="Image 5">
          <a:extLst>
            <a:ext uri="{FF2B5EF4-FFF2-40B4-BE49-F238E27FC236}">
              <a16:creationId xmlns:a16="http://schemas.microsoft.com/office/drawing/2014/main" id="{47F6011B-22B4-44EC-974B-BC3C58719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02666" y="11482916"/>
          <a:ext cx="2676383" cy="799462"/>
        </a:xfrm>
        <a:prstGeom prst="rect">
          <a:avLst/>
        </a:prstGeom>
      </xdr:spPr>
    </xdr:pic>
    <xdr:clientData/>
  </xdr:twoCellAnchor>
  <xdr:twoCellAnchor editAs="oneCell">
    <xdr:from>
      <xdr:col>3</xdr:col>
      <xdr:colOff>698500</xdr:colOff>
      <xdr:row>9</xdr:row>
      <xdr:rowOff>190500</xdr:rowOff>
    </xdr:from>
    <xdr:to>
      <xdr:col>3</xdr:col>
      <xdr:colOff>2044112</xdr:colOff>
      <xdr:row>9</xdr:row>
      <xdr:rowOff>1537845</xdr:rowOff>
    </xdr:to>
    <xdr:pic>
      <xdr:nvPicPr>
        <xdr:cNvPr id="15" name="Image 6">
          <a:extLst>
            <a:ext uri="{FF2B5EF4-FFF2-40B4-BE49-F238E27FC236}">
              <a16:creationId xmlns:a16="http://schemas.microsoft.com/office/drawing/2014/main" id="{F049B1A7-412F-4B4D-BF59-5DE2454EA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58833" y="13366750"/>
          <a:ext cx="1345612" cy="1347345"/>
        </a:xfrm>
        <a:prstGeom prst="rect">
          <a:avLst/>
        </a:prstGeom>
      </xdr:spPr>
    </xdr:pic>
    <xdr:clientData/>
  </xdr:twoCellAnchor>
  <xdr:twoCellAnchor editAs="oneCell">
    <xdr:from>
      <xdr:col>3</xdr:col>
      <xdr:colOff>624417</xdr:colOff>
      <xdr:row>10</xdr:row>
      <xdr:rowOff>74083</xdr:rowOff>
    </xdr:from>
    <xdr:to>
      <xdr:col>3</xdr:col>
      <xdr:colOff>2077960</xdr:colOff>
      <xdr:row>10</xdr:row>
      <xdr:rowOff>1607907</xdr:rowOff>
    </xdr:to>
    <xdr:pic>
      <xdr:nvPicPr>
        <xdr:cNvPr id="16" name="Image 7">
          <a:extLst>
            <a:ext uri="{FF2B5EF4-FFF2-40B4-BE49-F238E27FC236}">
              <a16:creationId xmlns:a16="http://schemas.microsoft.com/office/drawing/2014/main" id="{6853D6FE-70AA-48B0-B1C6-093EC1A8D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84750" y="14964833"/>
          <a:ext cx="1453543" cy="1533824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635000</xdr:colOff>
      <xdr:row>11</xdr:row>
      <xdr:rowOff>31750</xdr:rowOff>
    </xdr:from>
    <xdr:to>
      <xdr:col>3</xdr:col>
      <xdr:colOff>2242709</xdr:colOff>
      <xdr:row>11</xdr:row>
      <xdr:rowOff>1682611</xdr:rowOff>
    </xdr:to>
    <xdr:pic>
      <xdr:nvPicPr>
        <xdr:cNvPr id="17" name="Image 8">
          <a:extLst>
            <a:ext uri="{FF2B5EF4-FFF2-40B4-BE49-F238E27FC236}">
              <a16:creationId xmlns:a16="http://schemas.microsoft.com/office/drawing/2014/main" id="{9139783E-BBE8-47B2-BFAF-0BE216D5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995333" y="16637000"/>
          <a:ext cx="1607709" cy="1650861"/>
        </a:xfrm>
        <a:prstGeom prst="rect">
          <a:avLst/>
        </a:prstGeom>
      </xdr:spPr>
    </xdr:pic>
    <xdr:clientData/>
  </xdr:twoCellAnchor>
  <xdr:twoCellAnchor editAs="oneCell">
    <xdr:from>
      <xdr:col>3</xdr:col>
      <xdr:colOff>1037167</xdr:colOff>
      <xdr:row>12</xdr:row>
      <xdr:rowOff>21167</xdr:rowOff>
    </xdr:from>
    <xdr:to>
      <xdr:col>3</xdr:col>
      <xdr:colOff>1958357</xdr:colOff>
      <xdr:row>12</xdr:row>
      <xdr:rowOff>1616970</xdr:rowOff>
    </xdr:to>
    <xdr:pic>
      <xdr:nvPicPr>
        <xdr:cNvPr id="18" name="Picture 13">
          <a:extLst>
            <a:ext uri="{FF2B5EF4-FFF2-40B4-BE49-F238E27FC236}">
              <a16:creationId xmlns:a16="http://schemas.microsoft.com/office/drawing/2014/main" id="{2FB3C6B2-6274-4072-80A6-F20D049445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97500" y="18340917"/>
          <a:ext cx="921190" cy="159580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13</xdr:row>
      <xdr:rowOff>158750</xdr:rowOff>
    </xdr:from>
    <xdr:to>
      <xdr:col>3</xdr:col>
      <xdr:colOff>2149475</xdr:colOff>
      <xdr:row>13</xdr:row>
      <xdr:rowOff>1527088</xdr:rowOff>
    </xdr:to>
    <xdr:pic>
      <xdr:nvPicPr>
        <xdr:cNvPr id="19" name="Image 10">
          <a:extLst>
            <a:ext uri="{FF2B5EF4-FFF2-40B4-BE49-F238E27FC236}">
              <a16:creationId xmlns:a16="http://schemas.microsoft.com/office/drawing/2014/main" id="{4F12EE4B-B325-4334-84D2-68EAA5E0C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22333" y="20193000"/>
          <a:ext cx="1387475" cy="1368338"/>
        </a:xfrm>
        <a:prstGeom prst="rect">
          <a:avLst/>
        </a:prstGeom>
      </xdr:spPr>
    </xdr:pic>
    <xdr:clientData/>
  </xdr:twoCellAnchor>
  <xdr:twoCellAnchor editAs="oneCell">
    <xdr:from>
      <xdr:col>3</xdr:col>
      <xdr:colOff>613834</xdr:colOff>
      <xdr:row>14</xdr:row>
      <xdr:rowOff>10583</xdr:rowOff>
    </xdr:from>
    <xdr:to>
      <xdr:col>3</xdr:col>
      <xdr:colOff>2243566</xdr:colOff>
      <xdr:row>14</xdr:row>
      <xdr:rowOff>1693356</xdr:rowOff>
    </xdr:to>
    <xdr:pic>
      <xdr:nvPicPr>
        <xdr:cNvPr id="20" name="Image 12">
          <a:extLst>
            <a:ext uri="{FF2B5EF4-FFF2-40B4-BE49-F238E27FC236}">
              <a16:creationId xmlns:a16="http://schemas.microsoft.com/office/drawing/2014/main" id="{C994C5BE-3F84-40E2-BB88-ED46F584A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974167" y="21759333"/>
          <a:ext cx="1629732" cy="168277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15</xdr:row>
      <xdr:rowOff>169334</xdr:rowOff>
    </xdr:from>
    <xdr:to>
      <xdr:col>3</xdr:col>
      <xdr:colOff>2140348</xdr:colOff>
      <xdr:row>15</xdr:row>
      <xdr:rowOff>1566923</xdr:rowOff>
    </xdr:to>
    <xdr:pic>
      <xdr:nvPicPr>
        <xdr:cNvPr id="21" name="Image 11">
          <a:extLst>
            <a:ext uri="{FF2B5EF4-FFF2-40B4-BE49-F238E27FC236}">
              <a16:creationId xmlns:a16="http://schemas.microsoft.com/office/drawing/2014/main" id="{F9743BA5-B849-4D3C-B482-259A9CC24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22333" y="23632584"/>
          <a:ext cx="1378348" cy="1397589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952500</xdr:colOff>
      <xdr:row>16</xdr:row>
      <xdr:rowOff>84667</xdr:rowOff>
    </xdr:from>
    <xdr:to>
      <xdr:col>3</xdr:col>
      <xdr:colOff>1787999</xdr:colOff>
      <xdr:row>16</xdr:row>
      <xdr:rowOff>1592376</xdr:rowOff>
    </xdr:to>
    <xdr:pic>
      <xdr:nvPicPr>
        <xdr:cNvPr id="22" name="Picture 24">
          <a:extLst>
            <a:ext uri="{FF2B5EF4-FFF2-40B4-BE49-F238E27FC236}">
              <a16:creationId xmlns:a16="http://schemas.microsoft.com/office/drawing/2014/main" id="{F8131EFD-BBC3-4EA9-B6C8-8D53A37876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12833" y="25262417"/>
          <a:ext cx="835499" cy="1507709"/>
        </a:xfrm>
        <a:prstGeom prst="rect">
          <a:avLst/>
        </a:prstGeom>
      </xdr:spPr>
    </xdr:pic>
    <xdr:clientData/>
  </xdr:twoCellAnchor>
  <xdr:twoCellAnchor editAs="oneCell">
    <xdr:from>
      <xdr:col>3</xdr:col>
      <xdr:colOff>560916</xdr:colOff>
      <xdr:row>17</xdr:row>
      <xdr:rowOff>74083</xdr:rowOff>
    </xdr:from>
    <xdr:to>
      <xdr:col>3</xdr:col>
      <xdr:colOff>2278742</xdr:colOff>
      <xdr:row>17</xdr:row>
      <xdr:rowOff>1711014</xdr:rowOff>
    </xdr:to>
    <xdr:pic>
      <xdr:nvPicPr>
        <xdr:cNvPr id="23" name="Image 14">
          <a:extLst>
            <a:ext uri="{FF2B5EF4-FFF2-40B4-BE49-F238E27FC236}">
              <a16:creationId xmlns:a16="http://schemas.microsoft.com/office/drawing/2014/main" id="{DD99040B-1436-4316-86CF-FF48FF033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21249" y="26966333"/>
          <a:ext cx="1717826" cy="1636931"/>
        </a:xfrm>
        <a:prstGeom prst="rect">
          <a:avLst/>
        </a:prstGeom>
      </xdr:spPr>
    </xdr:pic>
    <xdr:clientData/>
  </xdr:twoCellAnchor>
  <xdr:twoCellAnchor editAs="oneCell">
    <xdr:from>
      <xdr:col>3</xdr:col>
      <xdr:colOff>645584</xdr:colOff>
      <xdr:row>18</xdr:row>
      <xdr:rowOff>148169</xdr:rowOff>
    </xdr:from>
    <xdr:to>
      <xdr:col>3</xdr:col>
      <xdr:colOff>2171320</xdr:colOff>
      <xdr:row>18</xdr:row>
      <xdr:rowOff>1689707</xdr:rowOff>
    </xdr:to>
    <xdr:pic>
      <xdr:nvPicPr>
        <xdr:cNvPr id="24" name="Image 15">
          <a:extLst>
            <a:ext uri="{FF2B5EF4-FFF2-40B4-BE49-F238E27FC236}">
              <a16:creationId xmlns:a16="http://schemas.microsoft.com/office/drawing/2014/main" id="{CF7B23A7-5F1C-4C5D-A7D1-BD1086542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005917" y="28754919"/>
          <a:ext cx="1525736" cy="1541538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635000</xdr:colOff>
      <xdr:row>19</xdr:row>
      <xdr:rowOff>105833</xdr:rowOff>
    </xdr:from>
    <xdr:to>
      <xdr:col>3</xdr:col>
      <xdr:colOff>2160736</xdr:colOff>
      <xdr:row>19</xdr:row>
      <xdr:rowOff>1647371</xdr:rowOff>
    </xdr:to>
    <xdr:pic>
      <xdr:nvPicPr>
        <xdr:cNvPr id="25" name="Image 15">
          <a:extLst>
            <a:ext uri="{FF2B5EF4-FFF2-40B4-BE49-F238E27FC236}">
              <a16:creationId xmlns:a16="http://schemas.microsoft.com/office/drawing/2014/main" id="{CFD7DB7D-C4F6-49D3-BB7C-EFE0A8B6E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995333" y="30427083"/>
          <a:ext cx="1525736" cy="1541538"/>
        </a:xfrm>
        <a:prstGeom prst="rect">
          <a:avLst/>
        </a:prstGeom>
      </xdr:spPr>
    </xdr:pic>
    <xdr:clientData/>
  </xdr:twoCellAnchor>
  <xdr:twoCellAnchor editAs="oneCell">
    <xdr:from>
      <xdr:col>3</xdr:col>
      <xdr:colOff>984250</xdr:colOff>
      <xdr:row>20</xdr:row>
      <xdr:rowOff>349250</xdr:rowOff>
    </xdr:from>
    <xdr:to>
      <xdr:col>3</xdr:col>
      <xdr:colOff>1744767</xdr:colOff>
      <xdr:row>20</xdr:row>
      <xdr:rowOff>1428397</xdr:rowOff>
    </xdr:to>
    <xdr:pic>
      <xdr:nvPicPr>
        <xdr:cNvPr id="26" name="Picture 54">
          <a:extLst>
            <a:ext uri="{FF2B5EF4-FFF2-40B4-BE49-F238E27FC236}">
              <a16:creationId xmlns:a16="http://schemas.microsoft.com/office/drawing/2014/main" id="{D21035B7-016A-49CF-8FEA-DE8597401D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44583" y="32385000"/>
          <a:ext cx="760517" cy="1079147"/>
        </a:xfrm>
        <a:prstGeom prst="rect">
          <a:avLst/>
        </a:prstGeom>
      </xdr:spPr>
    </xdr:pic>
    <xdr:clientData/>
  </xdr:twoCellAnchor>
  <xdr:twoCellAnchor>
    <xdr:from>
      <xdr:col>3</xdr:col>
      <xdr:colOff>1121834</xdr:colOff>
      <xdr:row>21</xdr:row>
      <xdr:rowOff>137583</xdr:rowOff>
    </xdr:from>
    <xdr:to>
      <xdr:col>3</xdr:col>
      <xdr:colOff>1643945</xdr:colOff>
      <xdr:row>21</xdr:row>
      <xdr:rowOff>1562805</xdr:rowOff>
    </xdr:to>
    <xdr:pic>
      <xdr:nvPicPr>
        <xdr:cNvPr id="27" name="Picture 84">
          <a:extLst>
            <a:ext uri="{FF2B5EF4-FFF2-40B4-BE49-F238E27FC236}">
              <a16:creationId xmlns:a16="http://schemas.microsoft.com/office/drawing/2014/main" id="{43CBE77C-0FBC-42F4-ACBB-C3AD289A58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482167" y="33887833"/>
          <a:ext cx="522111" cy="1425222"/>
        </a:xfrm>
        <a:prstGeom prst="rect">
          <a:avLst/>
        </a:prstGeom>
      </xdr:spPr>
    </xdr:pic>
    <xdr:clientData/>
  </xdr:twoCellAnchor>
  <xdr:twoCellAnchor>
    <xdr:from>
      <xdr:col>3</xdr:col>
      <xdr:colOff>1143000</xdr:colOff>
      <xdr:row>22</xdr:row>
      <xdr:rowOff>127000</xdr:rowOff>
    </xdr:from>
    <xdr:to>
      <xdr:col>3</xdr:col>
      <xdr:colOff>1631087</xdr:colOff>
      <xdr:row>22</xdr:row>
      <xdr:rowOff>1674026</xdr:rowOff>
    </xdr:to>
    <xdr:pic>
      <xdr:nvPicPr>
        <xdr:cNvPr id="28" name="Picture 86">
          <a:extLst>
            <a:ext uri="{FF2B5EF4-FFF2-40B4-BE49-F238E27FC236}">
              <a16:creationId xmlns:a16="http://schemas.microsoft.com/office/drawing/2014/main" id="{DC947D06-6000-4452-B28C-5204ECB729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503333" y="35591750"/>
          <a:ext cx="488087" cy="1547026"/>
        </a:xfrm>
        <a:prstGeom prst="rect">
          <a:avLst/>
        </a:prstGeom>
      </xdr:spPr>
    </xdr:pic>
    <xdr:clientData/>
  </xdr:twoCellAnchor>
  <xdr:twoCellAnchor editAs="oneCell">
    <xdr:from>
      <xdr:col>3</xdr:col>
      <xdr:colOff>560917</xdr:colOff>
      <xdr:row>23</xdr:row>
      <xdr:rowOff>264584</xdr:rowOff>
    </xdr:from>
    <xdr:to>
      <xdr:col>3</xdr:col>
      <xdr:colOff>2162600</xdr:colOff>
      <xdr:row>24</xdr:row>
      <xdr:rowOff>5098</xdr:rowOff>
    </xdr:to>
    <xdr:pic>
      <xdr:nvPicPr>
        <xdr:cNvPr id="29" name="Picture 56">
          <a:extLst>
            <a:ext uri="{FF2B5EF4-FFF2-40B4-BE49-F238E27FC236}">
              <a16:creationId xmlns:a16="http://schemas.microsoft.com/office/drawing/2014/main" id="{A247121A-BDFC-4652-9807-3717FAAB1FA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921250" y="37443834"/>
          <a:ext cx="1601683" cy="1455014"/>
        </a:xfrm>
        <a:prstGeom prst="rect">
          <a:avLst/>
        </a:prstGeom>
      </xdr:spPr>
    </xdr:pic>
    <xdr:clientData/>
  </xdr:twoCellAnchor>
  <xdr:twoCellAnchor editAs="oneCell">
    <xdr:from>
      <xdr:col>3</xdr:col>
      <xdr:colOff>550333</xdr:colOff>
      <xdr:row>24</xdr:row>
      <xdr:rowOff>21166</xdr:rowOff>
    </xdr:from>
    <xdr:to>
      <xdr:col>3</xdr:col>
      <xdr:colOff>2180064</xdr:colOff>
      <xdr:row>24</xdr:row>
      <xdr:rowOff>1671802</xdr:rowOff>
    </xdr:to>
    <xdr:pic>
      <xdr:nvPicPr>
        <xdr:cNvPr id="30" name="Image 25">
          <a:extLst>
            <a:ext uri="{FF2B5EF4-FFF2-40B4-BE49-F238E27FC236}">
              <a16:creationId xmlns:a16="http://schemas.microsoft.com/office/drawing/2014/main" id="{36C742FE-2D9D-4DD7-985B-BE9E2BC29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910666" y="38914916"/>
          <a:ext cx="1629731" cy="1650636"/>
        </a:xfrm>
        <a:prstGeom prst="rect">
          <a:avLst/>
        </a:prstGeom>
      </xdr:spPr>
    </xdr:pic>
    <xdr:clientData/>
  </xdr:twoCellAnchor>
  <xdr:twoCellAnchor editAs="oneCell">
    <xdr:from>
      <xdr:col>3</xdr:col>
      <xdr:colOff>656167</xdr:colOff>
      <xdr:row>25</xdr:row>
      <xdr:rowOff>169334</xdr:rowOff>
    </xdr:from>
    <xdr:to>
      <xdr:col>3</xdr:col>
      <xdr:colOff>2031656</xdr:colOff>
      <xdr:row>25</xdr:row>
      <xdr:rowOff>1609891</xdr:rowOff>
    </xdr:to>
    <xdr:pic>
      <xdr:nvPicPr>
        <xdr:cNvPr id="31" name="Image 28">
          <a:extLst>
            <a:ext uri="{FF2B5EF4-FFF2-40B4-BE49-F238E27FC236}">
              <a16:creationId xmlns:a16="http://schemas.microsoft.com/office/drawing/2014/main" id="{89F880A1-8E9D-4A19-9A50-901448E50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6500" y="40777584"/>
          <a:ext cx="1375489" cy="144055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740833</xdr:colOff>
      <xdr:row>26</xdr:row>
      <xdr:rowOff>222250</xdr:rowOff>
    </xdr:from>
    <xdr:to>
      <xdr:col>3</xdr:col>
      <xdr:colOff>1977303</xdr:colOff>
      <xdr:row>26</xdr:row>
      <xdr:rowOff>1483685</xdr:rowOff>
    </xdr:to>
    <xdr:pic>
      <xdr:nvPicPr>
        <xdr:cNvPr id="33" name="Image 29">
          <a:extLst>
            <a:ext uri="{FF2B5EF4-FFF2-40B4-BE49-F238E27FC236}">
              <a16:creationId xmlns:a16="http://schemas.microsoft.com/office/drawing/2014/main" id="{C5B0191E-C6E3-417A-8027-FF47F5CF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01166" y="42545000"/>
          <a:ext cx="1236470" cy="1261435"/>
        </a:xfrm>
        <a:prstGeom prst="rect">
          <a:avLst/>
        </a:prstGeom>
      </xdr:spPr>
    </xdr:pic>
    <xdr:clientData/>
  </xdr:twoCellAnchor>
  <xdr:twoCellAnchor editAs="oneCell">
    <xdr:from>
      <xdr:col>3</xdr:col>
      <xdr:colOff>941916</xdr:colOff>
      <xdr:row>27</xdr:row>
      <xdr:rowOff>127000</xdr:rowOff>
    </xdr:from>
    <xdr:to>
      <xdr:col>3</xdr:col>
      <xdr:colOff>1809548</xdr:colOff>
      <xdr:row>27</xdr:row>
      <xdr:rowOff>1580546</xdr:rowOff>
    </xdr:to>
    <xdr:pic>
      <xdr:nvPicPr>
        <xdr:cNvPr id="34" name="Picture 64">
          <a:extLst>
            <a:ext uri="{FF2B5EF4-FFF2-40B4-BE49-F238E27FC236}">
              <a16:creationId xmlns:a16="http://schemas.microsoft.com/office/drawing/2014/main" id="{9FD5A66F-A611-4D34-A1DB-8CA07776D2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02249" y="44164250"/>
          <a:ext cx="867632" cy="1453546"/>
        </a:xfrm>
        <a:prstGeom prst="rect">
          <a:avLst/>
        </a:prstGeom>
      </xdr:spPr>
    </xdr:pic>
    <xdr:clientData/>
  </xdr:twoCellAnchor>
  <xdr:twoCellAnchor editAs="oneCell">
    <xdr:from>
      <xdr:col>3</xdr:col>
      <xdr:colOff>582084</xdr:colOff>
      <xdr:row>28</xdr:row>
      <xdr:rowOff>63500</xdr:rowOff>
    </xdr:from>
    <xdr:to>
      <xdr:col>3</xdr:col>
      <xdr:colOff>2180379</xdr:colOff>
      <xdr:row>28</xdr:row>
      <xdr:rowOff>1685306</xdr:rowOff>
    </xdr:to>
    <xdr:pic>
      <xdr:nvPicPr>
        <xdr:cNvPr id="35" name="Image 31">
          <a:extLst>
            <a:ext uri="{FF2B5EF4-FFF2-40B4-BE49-F238E27FC236}">
              <a16:creationId xmlns:a16="http://schemas.microsoft.com/office/drawing/2014/main" id="{8CA05F9E-6766-4C41-9F88-4F4A0967C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942417" y="45815250"/>
          <a:ext cx="1598295" cy="1621806"/>
        </a:xfrm>
        <a:prstGeom prst="rect">
          <a:avLst/>
        </a:prstGeom>
      </xdr:spPr>
    </xdr:pic>
    <xdr:clientData/>
  </xdr:twoCellAnchor>
  <xdr:twoCellAnchor editAs="oneCell">
    <xdr:from>
      <xdr:col>3</xdr:col>
      <xdr:colOff>963084</xdr:colOff>
      <xdr:row>29</xdr:row>
      <xdr:rowOff>190500</xdr:rowOff>
    </xdr:from>
    <xdr:to>
      <xdr:col>3</xdr:col>
      <xdr:colOff>1862852</xdr:colOff>
      <xdr:row>29</xdr:row>
      <xdr:rowOff>1533929</xdr:rowOff>
    </xdr:to>
    <xdr:pic>
      <xdr:nvPicPr>
        <xdr:cNvPr id="36" name="Picture 76">
          <a:extLst>
            <a:ext uri="{FF2B5EF4-FFF2-40B4-BE49-F238E27FC236}">
              <a16:creationId xmlns:a16="http://schemas.microsoft.com/office/drawing/2014/main" id="{32B1096E-8B7D-4D5C-9621-9EF2B6D53A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23417" y="47656750"/>
          <a:ext cx="899768" cy="1343429"/>
        </a:xfrm>
        <a:prstGeom prst="rect">
          <a:avLst/>
        </a:prstGeom>
      </xdr:spPr>
    </xdr:pic>
    <xdr:clientData/>
  </xdr:twoCellAnchor>
  <xdr:twoCellAnchor editAs="oneCell">
    <xdr:from>
      <xdr:col>3</xdr:col>
      <xdr:colOff>931334</xdr:colOff>
      <xdr:row>30</xdr:row>
      <xdr:rowOff>169333</xdr:rowOff>
    </xdr:from>
    <xdr:to>
      <xdr:col>3</xdr:col>
      <xdr:colOff>1863237</xdr:colOff>
      <xdr:row>30</xdr:row>
      <xdr:rowOff>1564148</xdr:rowOff>
    </xdr:to>
    <xdr:pic>
      <xdr:nvPicPr>
        <xdr:cNvPr id="37" name="Picture 28">
          <a:extLst>
            <a:ext uri="{FF2B5EF4-FFF2-40B4-BE49-F238E27FC236}">
              <a16:creationId xmlns:a16="http://schemas.microsoft.com/office/drawing/2014/main" id="{48BB2639-5DFB-41F6-8377-A704DFCC58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667" y="49350083"/>
          <a:ext cx="931903" cy="1394815"/>
        </a:xfrm>
        <a:prstGeom prst="rect">
          <a:avLst/>
        </a:prstGeom>
      </xdr:spPr>
    </xdr:pic>
    <xdr:clientData/>
  </xdr:twoCellAnchor>
  <xdr:twoCellAnchor editAs="oneCell">
    <xdr:from>
      <xdr:col>3</xdr:col>
      <xdr:colOff>264584</xdr:colOff>
      <xdr:row>31</xdr:row>
      <xdr:rowOff>63500</xdr:rowOff>
    </xdr:from>
    <xdr:to>
      <xdr:col>3</xdr:col>
      <xdr:colOff>2491616</xdr:colOff>
      <xdr:row>31</xdr:row>
      <xdr:rowOff>3201339</xdr:rowOff>
    </xdr:to>
    <xdr:pic>
      <xdr:nvPicPr>
        <xdr:cNvPr id="38" name="Image 27">
          <a:extLst>
            <a:ext uri="{FF2B5EF4-FFF2-40B4-BE49-F238E27FC236}">
              <a16:creationId xmlns:a16="http://schemas.microsoft.com/office/drawing/2014/main" id="{EA4190D9-15F7-473A-95C1-CE40C366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24917" y="50958750"/>
          <a:ext cx="2227032" cy="3137839"/>
        </a:xfrm>
        <a:prstGeom prst="rect">
          <a:avLst/>
        </a:prstGeom>
      </xdr:spPr>
    </xdr:pic>
    <xdr:clientData/>
  </xdr:twoCellAnchor>
  <xdr:twoCellAnchor editAs="oneCell">
    <xdr:from>
      <xdr:col>3</xdr:col>
      <xdr:colOff>455083</xdr:colOff>
      <xdr:row>32</xdr:row>
      <xdr:rowOff>84667</xdr:rowOff>
    </xdr:from>
    <xdr:to>
      <xdr:col>3</xdr:col>
      <xdr:colOff>2389436</xdr:colOff>
      <xdr:row>32</xdr:row>
      <xdr:rowOff>1255889</xdr:rowOff>
    </xdr:to>
    <xdr:pic>
      <xdr:nvPicPr>
        <xdr:cNvPr id="39" name="Image 26">
          <a:extLst>
            <a:ext uri="{FF2B5EF4-FFF2-40B4-BE49-F238E27FC236}">
              <a16:creationId xmlns:a16="http://schemas.microsoft.com/office/drawing/2014/main" id="{6F35362F-20C8-48C9-99B7-EDB5FBAA6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15416" y="54250167"/>
          <a:ext cx="1934353" cy="11712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int-marce/Documents/OUTILS%20PYREX/TARIFS%20KW/2021/TARIF%20KILN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</sheetNames>
    <sheetDataSet>
      <sheetData sheetId="0" refreshError="1">
        <row r="7">
          <cell r="B7" t="str">
            <v>KR25490/7040</v>
          </cell>
          <cell r="C7">
            <v>5010853158389</v>
          </cell>
          <cell r="D7" t="str">
            <v>KILNER CLIP TOP BOCAL ROND 0.5 LITRE</v>
          </cell>
          <cell r="E7" t="str">
            <v>12,5cm*11cm*11,30cm</v>
          </cell>
          <cell r="F7">
            <v>12.5</v>
          </cell>
          <cell r="G7">
            <v>11</v>
          </cell>
          <cell r="H7">
            <v>11.3</v>
          </cell>
          <cell r="I7">
            <v>0.5</v>
          </cell>
          <cell r="J7" t="str">
            <v>couche</v>
          </cell>
          <cell r="K7">
            <v>0.5</v>
          </cell>
          <cell r="L7">
            <v>12</v>
          </cell>
          <cell r="M7">
            <v>4</v>
          </cell>
          <cell r="N7">
            <v>108</v>
          </cell>
          <cell r="O7">
            <v>9</v>
          </cell>
          <cell r="P7">
            <v>36</v>
          </cell>
          <cell r="Q7">
            <v>432</v>
          </cell>
          <cell r="R7" t="str">
            <v>G</v>
          </cell>
        </row>
        <row r="8">
          <cell r="B8" t="str">
            <v>KR25491/7040</v>
          </cell>
          <cell r="C8">
            <v>5010853158396</v>
          </cell>
          <cell r="D8" t="str">
            <v>KILNER CLIP TOP BOCAL ROND 1 LITRE</v>
          </cell>
          <cell r="E8" t="str">
            <v>13cm*11cm*18cm</v>
          </cell>
          <cell r="F8">
            <v>13</v>
          </cell>
          <cell r="G8">
            <v>11</v>
          </cell>
          <cell r="H8">
            <v>18</v>
          </cell>
          <cell r="I8">
            <v>1</v>
          </cell>
          <cell r="J8" t="str">
            <v>Palette</v>
          </cell>
          <cell r="K8">
            <v>0.5</v>
          </cell>
          <cell r="L8">
            <v>12</v>
          </cell>
          <cell r="M8">
            <v>5</v>
          </cell>
          <cell r="N8">
            <v>48</v>
          </cell>
          <cell r="O8">
            <v>4</v>
          </cell>
          <cell r="P8">
            <v>20</v>
          </cell>
          <cell r="Q8">
            <v>240</v>
          </cell>
          <cell r="R8" t="str">
            <v>NG</v>
          </cell>
        </row>
        <row r="9">
          <cell r="B9" t="str">
            <v>KR25492/7040</v>
          </cell>
          <cell r="C9">
            <v>5010853158402</v>
          </cell>
          <cell r="D9" t="str">
            <v>KILNER CLIP TOP BOCAL ROND 1.5 LITRE</v>
          </cell>
          <cell r="E9" t="str">
            <v>13,5cm*11cm*23cm</v>
          </cell>
          <cell r="F9">
            <v>13.5</v>
          </cell>
          <cell r="G9">
            <v>11</v>
          </cell>
          <cell r="H9">
            <v>23</v>
          </cell>
          <cell r="I9">
            <v>1.5</v>
          </cell>
          <cell r="J9" t="str">
            <v>Palette</v>
          </cell>
          <cell r="K9">
            <v>0.5</v>
          </cell>
          <cell r="L9">
            <v>12</v>
          </cell>
          <cell r="M9">
            <v>4</v>
          </cell>
          <cell r="N9">
            <v>48</v>
          </cell>
          <cell r="O9">
            <v>4</v>
          </cell>
          <cell r="P9">
            <v>16</v>
          </cell>
          <cell r="Q9">
            <v>192</v>
          </cell>
          <cell r="R9" t="str">
            <v>NG</v>
          </cell>
        </row>
        <row r="10">
          <cell r="B10" t="str">
            <v>KR25493/7046</v>
          </cell>
          <cell r="C10">
            <v>5010853158419</v>
          </cell>
          <cell r="D10" t="str">
            <v>KILNER CLIP TOP BOCAL ROND 2 LITRE</v>
          </cell>
          <cell r="E10" t="str">
            <v>13,5cm*11cm*25,5cm</v>
          </cell>
          <cell r="F10">
            <v>13.5</v>
          </cell>
          <cell r="G10">
            <v>12.5</v>
          </cell>
          <cell r="H10">
            <v>25.5</v>
          </cell>
          <cell r="I10">
            <v>2</v>
          </cell>
          <cell r="J10" t="str">
            <v>Palette</v>
          </cell>
          <cell r="K10">
            <v>0.5</v>
          </cell>
          <cell r="L10">
            <v>6</v>
          </cell>
          <cell r="M10">
            <v>3</v>
          </cell>
          <cell r="N10">
            <v>54</v>
          </cell>
          <cell r="O10">
            <v>9</v>
          </cell>
          <cell r="P10">
            <v>27</v>
          </cell>
          <cell r="Q10">
            <v>162</v>
          </cell>
          <cell r="R10" t="str">
            <v>G</v>
          </cell>
        </row>
        <row r="11">
          <cell r="B11" t="str">
            <v>KR25494/7046</v>
          </cell>
          <cell r="C11">
            <v>5010853158426</v>
          </cell>
          <cell r="D11" t="str">
            <v>KILNER CLIP TOP BOCAL ROND 3 LITRE</v>
          </cell>
          <cell r="E11" t="str">
            <v>14,5cm*12,5cm*28,5cm</v>
          </cell>
          <cell r="F11">
            <v>14.5</v>
          </cell>
          <cell r="G11">
            <v>14</v>
          </cell>
          <cell r="H11">
            <v>28.5</v>
          </cell>
          <cell r="I11">
            <v>3</v>
          </cell>
          <cell r="J11" t="str">
            <v>Palette</v>
          </cell>
          <cell r="K11">
            <v>0.5</v>
          </cell>
          <cell r="L11">
            <v>6</v>
          </cell>
          <cell r="M11">
            <v>3</v>
          </cell>
          <cell r="N11">
            <v>36</v>
          </cell>
          <cell r="O11">
            <v>6</v>
          </cell>
          <cell r="P11">
            <v>18</v>
          </cell>
          <cell r="Q11">
            <v>108</v>
          </cell>
          <cell r="R11" t="str">
            <v>NG</v>
          </cell>
        </row>
        <row r="12">
          <cell r="B12" t="str">
            <v>KR25495/7040</v>
          </cell>
          <cell r="C12">
            <v>5010853161082</v>
          </cell>
          <cell r="D12" t="str">
            <v>KILNER CLIP TOP BOCAL ROND 0.35 LITRE</v>
          </cell>
          <cell r="E12" t="str">
            <v>12,5cm*10,5cm*10,5cm</v>
          </cell>
          <cell r="F12">
            <v>12.5</v>
          </cell>
          <cell r="G12">
            <v>10.5</v>
          </cell>
          <cell r="H12">
            <v>10.5</v>
          </cell>
          <cell r="I12">
            <v>0.35</v>
          </cell>
          <cell r="J12" t="str">
            <v>Palette</v>
          </cell>
          <cell r="K12">
            <v>0.5</v>
          </cell>
          <cell r="L12">
            <v>12</v>
          </cell>
          <cell r="M12">
            <v>4</v>
          </cell>
          <cell r="N12">
            <v>132</v>
          </cell>
          <cell r="O12">
            <v>11</v>
          </cell>
          <cell r="P12">
            <v>44</v>
          </cell>
          <cell r="Q12">
            <v>528</v>
          </cell>
          <cell r="R12" t="str">
            <v>G</v>
          </cell>
        </row>
        <row r="13">
          <cell r="B13" t="str">
            <v>KR25496/7040</v>
          </cell>
          <cell r="C13">
            <v>5010853174174</v>
          </cell>
          <cell r="D13" t="str">
            <v>KILNER CLIP TOP BOCAL ROND 0.125 LITRE</v>
          </cell>
          <cell r="E13" t="str">
            <v>11,5cm*8cm*7,5cm</v>
          </cell>
          <cell r="F13">
            <v>11.5</v>
          </cell>
          <cell r="G13">
            <v>8</v>
          </cell>
          <cell r="H13">
            <v>7.5</v>
          </cell>
          <cell r="I13">
            <v>0.125</v>
          </cell>
          <cell r="J13" t="str">
            <v>couche</v>
          </cell>
          <cell r="K13">
            <v>0.5</v>
          </cell>
          <cell r="L13">
            <v>12</v>
          </cell>
          <cell r="M13">
            <v>6</v>
          </cell>
          <cell r="N13">
            <v>192</v>
          </cell>
          <cell r="O13">
            <v>16</v>
          </cell>
          <cell r="P13">
            <v>96</v>
          </cell>
          <cell r="Q13">
            <v>1152</v>
          </cell>
          <cell r="R13" t="str">
            <v>G</v>
          </cell>
        </row>
        <row r="14">
          <cell r="B14" t="str">
            <v>KR25510/7040</v>
          </cell>
          <cell r="C14">
            <v>5010853075907</v>
          </cell>
          <cell r="D14" t="str">
            <v>KILNER CLIP TOP BOCAL CARRE 0.5 LITRE</v>
          </cell>
          <cell r="E14" t="str">
            <v>13cm*11cm*11,50cm</v>
          </cell>
          <cell r="F14">
            <v>13</v>
          </cell>
          <cell r="G14">
            <v>11</v>
          </cell>
          <cell r="H14">
            <v>11.5</v>
          </cell>
          <cell r="I14">
            <v>0.5</v>
          </cell>
          <cell r="J14" t="str">
            <v>Palette</v>
          </cell>
          <cell r="K14">
            <v>0.5</v>
          </cell>
          <cell r="L14">
            <v>12</v>
          </cell>
          <cell r="M14">
            <v>4</v>
          </cell>
          <cell r="N14">
            <v>96</v>
          </cell>
          <cell r="O14">
            <v>8</v>
          </cell>
          <cell r="P14">
            <v>32</v>
          </cell>
          <cell r="Q14">
            <v>384</v>
          </cell>
          <cell r="R14" t="str">
            <v>NG</v>
          </cell>
        </row>
        <row r="15">
          <cell r="B15" t="str">
            <v>KR25511/7040</v>
          </cell>
          <cell r="C15">
            <v>5010853075914</v>
          </cell>
          <cell r="D15" t="str">
            <v>KILNER CLIP TOP BOCAL CARRE 1 LITRE</v>
          </cell>
          <cell r="E15" t="str">
            <v>11,5cm*11,5cm*15cm</v>
          </cell>
          <cell r="F15">
            <v>11.5</v>
          </cell>
          <cell r="G15">
            <v>11.5</v>
          </cell>
          <cell r="H15">
            <v>15</v>
          </cell>
          <cell r="I15">
            <v>1</v>
          </cell>
          <cell r="J15" t="str">
            <v>Palette</v>
          </cell>
          <cell r="K15">
            <v>4.7619047619047616E-2</v>
          </cell>
          <cell r="L15">
            <v>12</v>
          </cell>
          <cell r="M15">
            <v>6</v>
          </cell>
          <cell r="N15">
            <v>24</v>
          </cell>
          <cell r="O15">
            <v>2</v>
          </cell>
          <cell r="P15">
            <v>12</v>
          </cell>
          <cell r="Q15">
            <v>144</v>
          </cell>
          <cell r="R15" t="str">
            <v>NG</v>
          </cell>
        </row>
        <row r="16">
          <cell r="B16" t="str">
            <v>KR25512/7040</v>
          </cell>
          <cell r="C16">
            <v>5010853075921</v>
          </cell>
          <cell r="D16" t="str">
            <v>KILNER CLIP TOP BOCAL CARRE 1.5 LITRE</v>
          </cell>
          <cell r="E16" t="str">
            <v>12cm*12cm*19,5cm</v>
          </cell>
          <cell r="F16">
            <v>12</v>
          </cell>
          <cell r="G16">
            <v>12</v>
          </cell>
          <cell r="H16">
            <v>19.5</v>
          </cell>
          <cell r="I16">
            <v>1.5</v>
          </cell>
          <cell r="J16" t="str">
            <v>Palette</v>
          </cell>
          <cell r="K16">
            <v>0.5</v>
          </cell>
          <cell r="L16">
            <v>12</v>
          </cell>
          <cell r="M16">
            <v>5</v>
          </cell>
          <cell r="N16">
            <v>24</v>
          </cell>
          <cell r="O16">
            <v>2</v>
          </cell>
          <cell r="P16">
            <v>10</v>
          </cell>
          <cell r="Q16">
            <v>120</v>
          </cell>
          <cell r="R16" t="str">
            <v>NG</v>
          </cell>
        </row>
        <row r="17">
          <cell r="B17" t="str">
            <v>KR25513/7046</v>
          </cell>
          <cell r="C17">
            <v>5010853075938</v>
          </cell>
          <cell r="D17" t="str">
            <v>KILNER CLIP TOP BOCAL CARRE  2 LITRE</v>
          </cell>
          <cell r="E17" t="str">
            <v>12cm*12cm*21,50cm</v>
          </cell>
          <cell r="F17">
            <v>12</v>
          </cell>
          <cell r="G17">
            <v>12</v>
          </cell>
          <cell r="H17">
            <v>21.5</v>
          </cell>
          <cell r="I17">
            <v>2</v>
          </cell>
          <cell r="J17" t="str">
            <v>Palette</v>
          </cell>
          <cell r="K17">
            <v>0.5</v>
          </cell>
          <cell r="L17">
            <v>6</v>
          </cell>
          <cell r="M17">
            <v>4</v>
          </cell>
          <cell r="N17">
            <v>48</v>
          </cell>
          <cell r="O17">
            <v>8</v>
          </cell>
          <cell r="P17">
            <v>32</v>
          </cell>
          <cell r="Q17">
            <v>192</v>
          </cell>
          <cell r="R17" t="str">
            <v>G</v>
          </cell>
        </row>
        <row r="18">
          <cell r="B18" t="str">
            <v>KR25500/7040</v>
          </cell>
          <cell r="C18">
            <v>5010853073057</v>
          </cell>
          <cell r="D18" t="str">
            <v>PACK DE 6 JOINTS CAOUTCHOUC 0.125 LITRE</v>
          </cell>
          <cell r="E18" t="str">
            <v>11cm*1,3cm*18,5cm</v>
          </cell>
          <cell r="F18">
            <v>11</v>
          </cell>
          <cell r="G18">
            <v>1.3</v>
          </cell>
          <cell r="H18">
            <v>18.5</v>
          </cell>
          <cell r="I18">
            <v>0.125</v>
          </cell>
          <cell r="J18" t="str">
            <v>couche</v>
          </cell>
          <cell r="K18">
            <v>0.5</v>
          </cell>
          <cell r="L18">
            <v>12</v>
          </cell>
          <cell r="M18">
            <v>10</v>
          </cell>
          <cell r="N18">
            <v>420</v>
          </cell>
          <cell r="O18">
            <v>35</v>
          </cell>
          <cell r="P18">
            <v>350</v>
          </cell>
          <cell r="Q18">
            <v>4200</v>
          </cell>
          <cell r="R18" t="str">
            <v>G</v>
          </cell>
        </row>
        <row r="19">
          <cell r="B19" t="str">
            <v>KR25501/7040</v>
          </cell>
          <cell r="C19">
            <v>5010853179308</v>
          </cell>
          <cell r="D19" t="str">
            <v>PACK PACK DE 6 JOINTS CAOUTCHOUC  3 LITRES</v>
          </cell>
          <cell r="E19" t="str">
            <v>14cm*1,5cm*21,5cm</v>
          </cell>
          <cell r="F19">
            <v>14</v>
          </cell>
          <cell r="G19">
            <v>1.5</v>
          </cell>
          <cell r="H19">
            <v>21.5</v>
          </cell>
          <cell r="I19">
            <v>3</v>
          </cell>
          <cell r="J19" t="str">
            <v>couche</v>
          </cell>
          <cell r="K19">
            <v>0.5</v>
          </cell>
          <cell r="L19">
            <v>12</v>
          </cell>
          <cell r="M19">
            <v>9</v>
          </cell>
          <cell r="N19">
            <v>300</v>
          </cell>
          <cell r="O19">
            <v>25</v>
          </cell>
          <cell r="P19">
            <v>225</v>
          </cell>
          <cell r="Q19">
            <v>2700</v>
          </cell>
          <cell r="R19" t="str">
            <v>G</v>
          </cell>
        </row>
        <row r="20">
          <cell r="B20" t="str">
            <v>KR25489/7040</v>
          </cell>
          <cell r="C20">
            <v>5010853159201</v>
          </cell>
          <cell r="D20" t="str">
            <v>PACK DE 6 JOINTS CAOUTCHOUC 0.35 - 2 LITRES</v>
          </cell>
          <cell r="E20" t="str">
            <v>13,5cm*1,5cm*19,50cm</v>
          </cell>
          <cell r="F20">
            <v>13.5</v>
          </cell>
          <cell r="G20">
            <v>1.5</v>
          </cell>
          <cell r="H20">
            <v>19.5</v>
          </cell>
          <cell r="I20">
            <v>2</v>
          </cell>
          <cell r="J20" t="str">
            <v>Couche</v>
          </cell>
          <cell r="K20">
            <v>1.4285714285714285E-2</v>
          </cell>
          <cell r="L20">
            <v>12</v>
          </cell>
          <cell r="M20">
            <v>9</v>
          </cell>
          <cell r="N20">
            <v>336</v>
          </cell>
          <cell r="O20">
            <v>28</v>
          </cell>
          <cell r="P20">
            <v>252</v>
          </cell>
          <cell r="Q20">
            <v>3024</v>
          </cell>
          <cell r="R20" t="str">
            <v>NG</v>
          </cell>
        </row>
        <row r="21">
          <cell r="B21" t="str">
            <v>KR25807/7046</v>
          </cell>
          <cell r="C21">
            <v>5010853233383</v>
          </cell>
          <cell r="D21" t="str">
            <v>LOT 6 BOCAUX RONDS A EPICES CLIP TOP 0.5 LITRE</v>
          </cell>
          <cell r="E21" t="str">
            <v>35,8cm*8,6cm*9,20cm</v>
          </cell>
          <cell r="F21">
            <v>35.799999999999997</v>
          </cell>
          <cell r="G21">
            <v>8.6</v>
          </cell>
          <cell r="H21">
            <v>9.1999999999999993</v>
          </cell>
          <cell r="I21">
            <v>0.5</v>
          </cell>
          <cell r="J21" t="str">
            <v>Palette</v>
          </cell>
          <cell r="K21">
            <v>0.5</v>
          </cell>
          <cell r="L21">
            <v>6</v>
          </cell>
          <cell r="M21">
            <v>4</v>
          </cell>
          <cell r="N21">
            <v>48</v>
          </cell>
          <cell r="O21">
            <v>8</v>
          </cell>
          <cell r="P21">
            <v>32</v>
          </cell>
          <cell r="Q21">
            <v>192</v>
          </cell>
          <cell r="R21" t="str">
            <v>NG</v>
          </cell>
        </row>
        <row r="22">
          <cell r="B22" t="str">
            <v>KR25400/7040</v>
          </cell>
          <cell r="C22">
            <v>5010853138008</v>
          </cell>
          <cell r="D22" t="str">
            <v>BOCAL DE CONSERVATION A VIS 0,5L</v>
          </cell>
          <cell r="E22" t="str">
            <v>8,3cm*8,3cm*12,70cm</v>
          </cell>
          <cell r="F22">
            <v>8.3000000000000007</v>
          </cell>
          <cell r="G22">
            <v>8.3000000000000007</v>
          </cell>
          <cell r="H22">
            <v>12.7</v>
          </cell>
          <cell r="I22">
            <v>0.5</v>
          </cell>
          <cell r="J22" t="str">
            <v>Palette</v>
          </cell>
          <cell r="K22">
            <v>0.5</v>
          </cell>
          <cell r="L22">
            <v>12</v>
          </cell>
          <cell r="M22">
            <v>7</v>
          </cell>
          <cell r="N22">
            <v>108</v>
          </cell>
          <cell r="O22">
            <v>9</v>
          </cell>
          <cell r="P22">
            <v>63</v>
          </cell>
          <cell r="Q22">
            <v>756</v>
          </cell>
          <cell r="R22" t="str">
            <v>G</v>
          </cell>
        </row>
        <row r="23">
          <cell r="B23" t="str">
            <v>KR25401/7040</v>
          </cell>
          <cell r="C23">
            <v>5010853138022</v>
          </cell>
          <cell r="D23" t="str">
            <v>BOCAL DE CONSERVATION A VIS 1L</v>
          </cell>
          <cell r="E23" t="str">
            <v>9,3cm*9,3cm*17,80cm</v>
          </cell>
          <cell r="F23">
            <v>9.3000000000000007</v>
          </cell>
          <cell r="G23">
            <v>9.3000000000000007</v>
          </cell>
          <cell r="H23">
            <v>17.8</v>
          </cell>
          <cell r="I23">
            <v>1</v>
          </cell>
          <cell r="J23" t="str">
            <v>Palette</v>
          </cell>
          <cell r="K23">
            <v>4.7619047619047616E-2</v>
          </cell>
          <cell r="L23">
            <v>12</v>
          </cell>
          <cell r="M23">
            <v>5</v>
          </cell>
          <cell r="N23">
            <v>96</v>
          </cell>
          <cell r="O23">
            <v>8</v>
          </cell>
          <cell r="P23">
            <v>40</v>
          </cell>
          <cell r="Q23">
            <v>480</v>
          </cell>
          <cell r="R23" t="str">
            <v>G</v>
          </cell>
        </row>
        <row r="24">
          <cell r="B24" t="str">
            <v>KR25402/7040</v>
          </cell>
          <cell r="C24">
            <v>5010853173566</v>
          </cell>
          <cell r="D24" t="str">
            <v>BOCAL DE CONSERVATION A VIS 0,25L</v>
          </cell>
          <cell r="E24" t="str">
            <v>8cm*8cm*8cm</v>
          </cell>
          <cell r="F24">
            <v>8</v>
          </cell>
          <cell r="G24">
            <v>8</v>
          </cell>
          <cell r="H24">
            <v>8</v>
          </cell>
          <cell r="I24">
            <v>0.25</v>
          </cell>
          <cell r="J24" t="str">
            <v>Couche</v>
          </cell>
          <cell r="K24">
            <v>0.5</v>
          </cell>
          <cell r="L24">
            <v>12</v>
          </cell>
          <cell r="M24">
            <v>5</v>
          </cell>
          <cell r="N24">
            <v>228</v>
          </cell>
          <cell r="O24">
            <v>19</v>
          </cell>
          <cell r="P24">
            <v>95</v>
          </cell>
          <cell r="Q24">
            <v>1140</v>
          </cell>
          <cell r="R24" t="str">
            <v>G</v>
          </cell>
        </row>
        <row r="25">
          <cell r="B25" t="str">
            <v>KR25575/7040</v>
          </cell>
          <cell r="C25">
            <v>5010853191423</v>
          </cell>
          <cell r="D25" t="str">
            <v>CONFITURIER 110ML</v>
          </cell>
          <cell r="E25" t="str">
            <v>5,8cm*5,2cm*8,0cm</v>
          </cell>
          <cell r="F25">
            <v>5.8</v>
          </cell>
          <cell r="G25">
            <v>5.2</v>
          </cell>
          <cell r="H25">
            <v>8</v>
          </cell>
          <cell r="I25">
            <v>0.11</v>
          </cell>
          <cell r="J25" t="str">
            <v>couche</v>
          </cell>
          <cell r="K25">
            <v>0.5</v>
          </cell>
          <cell r="L25">
            <v>12</v>
          </cell>
          <cell r="M25">
            <v>12</v>
          </cell>
          <cell r="N25">
            <v>252</v>
          </cell>
          <cell r="O25">
            <v>21</v>
          </cell>
          <cell r="P25">
            <v>252</v>
          </cell>
          <cell r="Q25">
            <v>3024</v>
          </cell>
          <cell r="R25" t="str">
            <v>G</v>
          </cell>
        </row>
        <row r="26">
          <cell r="B26" t="str">
            <v>KR25576/7040</v>
          </cell>
          <cell r="C26">
            <v>5010853191430</v>
          </cell>
          <cell r="D26" t="str">
            <v>CONFITURER 280ML</v>
          </cell>
          <cell r="E26" t="str">
            <v>7,8cm*7cm*10,10cm</v>
          </cell>
          <cell r="F26">
            <v>7.8</v>
          </cell>
          <cell r="G26">
            <v>7</v>
          </cell>
          <cell r="H26">
            <v>10.1</v>
          </cell>
          <cell r="I26">
            <v>0.28000000000000003</v>
          </cell>
          <cell r="J26" t="str">
            <v>couche</v>
          </cell>
          <cell r="K26">
            <v>0.5</v>
          </cell>
          <cell r="L26">
            <v>12</v>
          </cell>
          <cell r="M26">
            <v>10</v>
          </cell>
          <cell r="N26">
            <v>144</v>
          </cell>
          <cell r="O26">
            <v>12</v>
          </cell>
          <cell r="P26">
            <v>120</v>
          </cell>
          <cell r="Q26">
            <v>1440</v>
          </cell>
          <cell r="R26" t="str">
            <v>G</v>
          </cell>
        </row>
        <row r="27">
          <cell r="B27" t="str">
            <v>KR25897/7044</v>
          </cell>
          <cell r="C27">
            <v>5010853252711</v>
          </cell>
          <cell r="D27" t="str">
            <v>SET DE 3 BOCAUX EMPILABLES</v>
          </cell>
          <cell r="E27" t="str">
            <v>17,5cm*17,5cm*32cm</v>
          </cell>
          <cell r="F27">
            <v>17.5</v>
          </cell>
          <cell r="G27">
            <v>17.5</v>
          </cell>
          <cell r="H27">
            <v>32</v>
          </cell>
          <cell r="I27" t="str">
            <v>3x0,9</v>
          </cell>
          <cell r="J27" t="str">
            <v>Palette</v>
          </cell>
          <cell r="K27"/>
          <cell r="L27">
            <v>4</v>
          </cell>
          <cell r="M27">
            <v>3</v>
          </cell>
          <cell r="N27">
            <v>24</v>
          </cell>
          <cell r="O27">
            <v>6</v>
          </cell>
          <cell r="P27">
            <v>18</v>
          </cell>
          <cell r="Q27">
            <v>72</v>
          </cell>
          <cell r="R27" t="str">
            <v>NG</v>
          </cell>
        </row>
        <row r="28">
          <cell r="B28" t="str">
            <v>KR25733/7040</v>
          </cell>
          <cell r="C28">
            <v>5010853218700</v>
          </cell>
          <cell r="D28" t="str">
            <v>BOCAL FACETTE À CLIP 0,45L</v>
          </cell>
          <cell r="E28" t="str">
            <v>13,2cm*10cm*13,50cm</v>
          </cell>
          <cell r="F28">
            <v>13.2</v>
          </cell>
          <cell r="G28">
            <v>10</v>
          </cell>
          <cell r="H28">
            <v>13.5</v>
          </cell>
          <cell r="I28">
            <v>0.45</v>
          </cell>
          <cell r="J28" t="str">
            <v>Palette</v>
          </cell>
          <cell r="K28"/>
          <cell r="L28">
            <v>12</v>
          </cell>
          <cell r="M28">
            <v>7</v>
          </cell>
          <cell r="N28">
            <v>72</v>
          </cell>
          <cell r="O28">
            <v>6</v>
          </cell>
          <cell r="P28">
            <v>42</v>
          </cell>
          <cell r="Q28">
            <v>504</v>
          </cell>
          <cell r="R28" t="str">
            <v>G</v>
          </cell>
        </row>
        <row r="29">
          <cell r="B29" t="str">
            <v>KR257347040</v>
          </cell>
          <cell r="C29">
            <v>5010853218717</v>
          </cell>
          <cell r="D29" t="str">
            <v>BOCAL FACETTE À CLIP 0,95L</v>
          </cell>
          <cell r="E29" t="str">
            <v>14cm*11cm*18cm</v>
          </cell>
          <cell r="F29">
            <v>14</v>
          </cell>
          <cell r="G29">
            <v>11</v>
          </cell>
          <cell r="H29">
            <v>18</v>
          </cell>
          <cell r="I29">
            <v>0.95</v>
          </cell>
          <cell r="J29" t="str">
            <v>Palette</v>
          </cell>
          <cell r="K29"/>
          <cell r="L29">
            <v>12</v>
          </cell>
          <cell r="M29">
            <v>5</v>
          </cell>
          <cell r="N29">
            <v>48</v>
          </cell>
          <cell r="O29">
            <v>4</v>
          </cell>
          <cell r="P29">
            <v>20</v>
          </cell>
          <cell r="Q29">
            <v>240</v>
          </cell>
          <cell r="R29" t="str">
            <v>G</v>
          </cell>
        </row>
        <row r="30">
          <cell r="B30" t="str">
            <v>KR25735/7046</v>
          </cell>
          <cell r="C30">
            <v>5010853218724</v>
          </cell>
          <cell r="D30" t="str">
            <v>BOCAL FACETTE À CLIP 1,8L</v>
          </cell>
          <cell r="E30" t="str">
            <v>13,5cm*12cm*26,20cm</v>
          </cell>
          <cell r="F30">
            <v>13.5</v>
          </cell>
          <cell r="G30">
            <v>12</v>
          </cell>
          <cell r="H30">
            <v>26.2</v>
          </cell>
          <cell r="I30">
            <v>1.8</v>
          </cell>
          <cell r="J30" t="str">
            <v>Palette</v>
          </cell>
          <cell r="K30"/>
          <cell r="L30">
            <v>6</v>
          </cell>
          <cell r="M30">
            <v>3</v>
          </cell>
          <cell r="N30">
            <v>54</v>
          </cell>
          <cell r="O30">
            <v>9</v>
          </cell>
          <cell r="P30">
            <v>27</v>
          </cell>
          <cell r="Q30">
            <v>162</v>
          </cell>
          <cell r="R30" t="str">
            <v>G</v>
          </cell>
        </row>
        <row r="31">
          <cell r="B31" t="str">
            <v>KR25736/7046</v>
          </cell>
          <cell r="C31">
            <v>5010853233086</v>
          </cell>
          <cell r="D31" t="str">
            <v xml:space="preserve">BOCAL FACETTE À CLIP 2,2L </v>
          </cell>
          <cell r="E31" t="str">
            <v>15cm*12cm*32,6cm</v>
          </cell>
          <cell r="F31">
            <v>15</v>
          </cell>
          <cell r="G31">
            <v>12</v>
          </cell>
          <cell r="H31">
            <v>32.6</v>
          </cell>
          <cell r="I31">
            <v>2.2000000000000002</v>
          </cell>
          <cell r="J31" t="str">
            <v>Palette</v>
          </cell>
          <cell r="K31"/>
          <cell r="L31">
            <v>6</v>
          </cell>
          <cell r="M31">
            <v>2</v>
          </cell>
          <cell r="N31">
            <v>54</v>
          </cell>
          <cell r="O31">
            <v>9</v>
          </cell>
          <cell r="P31">
            <v>18</v>
          </cell>
          <cell r="Q31">
            <v>108</v>
          </cell>
          <cell r="R31" t="str">
            <v>G</v>
          </cell>
        </row>
        <row r="32">
          <cell r="B32" t="str">
            <v>KR25791/7046</v>
          </cell>
          <cell r="C32">
            <v>5010853232904</v>
          </cell>
          <cell r="D32" t="str">
            <v>FOOD ON THE GO 1L</v>
          </cell>
          <cell r="E32" t="str">
            <v>10cm*9,5cm*18,5cm</v>
          </cell>
          <cell r="F32">
            <v>10</v>
          </cell>
          <cell r="G32">
            <v>9.5</v>
          </cell>
          <cell r="H32">
            <v>18.5</v>
          </cell>
          <cell r="I32">
            <v>1</v>
          </cell>
          <cell r="J32" t="str">
            <v>Palette</v>
          </cell>
          <cell r="K32"/>
          <cell r="L32">
            <v>12</v>
          </cell>
          <cell r="M32">
            <v>5</v>
          </cell>
          <cell r="N32">
            <v>48</v>
          </cell>
          <cell r="O32">
            <v>4</v>
          </cell>
          <cell r="P32">
            <v>20</v>
          </cell>
          <cell r="Q32">
            <v>240</v>
          </cell>
          <cell r="R32" t="str">
            <v>G</v>
          </cell>
        </row>
        <row r="33">
          <cell r="B33" t="str">
            <v>KR25816/7049</v>
          </cell>
          <cell r="C33">
            <v>5010853233567</v>
          </cell>
          <cell r="D33" t="str">
            <v>FOOD ON THE GO 0,5L</v>
          </cell>
          <cell r="E33" t="str">
            <v>8,5cm*8,5cm*13,50cm</v>
          </cell>
          <cell r="F33">
            <v>8.5</v>
          </cell>
          <cell r="G33">
            <v>8.5</v>
          </cell>
          <cell r="H33">
            <v>13.5</v>
          </cell>
          <cell r="I33">
            <v>0.5</v>
          </cell>
          <cell r="J33" t="str">
            <v>Palette</v>
          </cell>
          <cell r="K33"/>
          <cell r="L33">
            <v>9</v>
          </cell>
          <cell r="M33">
            <v>7</v>
          </cell>
          <cell r="N33">
            <v>72</v>
          </cell>
          <cell r="O33">
            <v>8</v>
          </cell>
          <cell r="P33">
            <v>56</v>
          </cell>
          <cell r="Q33">
            <v>504</v>
          </cell>
          <cell r="R33" t="str">
            <v>NG</v>
          </cell>
        </row>
        <row r="34">
          <cell r="B34" t="str">
            <v>KR25899/7046</v>
          </cell>
          <cell r="C34">
            <v>5010853253046</v>
          </cell>
          <cell r="D34" t="str">
            <v>SET PETIT DEJ VERRE</v>
          </cell>
          <cell r="E34" t="str">
            <v>14cm*11cm*20cm</v>
          </cell>
          <cell r="F34">
            <v>14</v>
          </cell>
          <cell r="G34">
            <v>11</v>
          </cell>
          <cell r="H34">
            <v>20</v>
          </cell>
          <cell r="I34">
            <v>0.35</v>
          </cell>
          <cell r="J34" t="str">
            <v>Palette</v>
          </cell>
          <cell r="K34"/>
          <cell r="L34">
            <v>6</v>
          </cell>
          <cell r="M34">
            <v>4</v>
          </cell>
          <cell r="N34">
            <v>42</v>
          </cell>
          <cell r="O34">
            <v>7</v>
          </cell>
          <cell r="P34">
            <v>28</v>
          </cell>
          <cell r="Q34">
            <v>168</v>
          </cell>
          <cell r="R34" t="str">
            <v>NG</v>
          </cell>
        </row>
        <row r="35">
          <cell r="B35" t="str">
            <v>KR25011/7046</v>
          </cell>
          <cell r="C35">
            <v>5010853263335</v>
          </cell>
          <cell r="D35" t="str">
            <v>SET SOUP VERRE</v>
          </cell>
          <cell r="E35" t="str">
            <v>11cm*14cm*20cm</v>
          </cell>
          <cell r="F35">
            <v>11</v>
          </cell>
          <cell r="G35">
            <v>14</v>
          </cell>
          <cell r="H35">
            <v>20</v>
          </cell>
          <cell r="I35">
            <v>0.35</v>
          </cell>
          <cell r="J35" t="str">
            <v>Palette</v>
          </cell>
          <cell r="K35"/>
          <cell r="L35">
            <v>6</v>
          </cell>
          <cell r="M35">
            <v>4</v>
          </cell>
          <cell r="N35">
            <v>36</v>
          </cell>
          <cell r="O35">
            <v>6</v>
          </cell>
          <cell r="P35">
            <v>24</v>
          </cell>
          <cell r="Q35">
            <v>144</v>
          </cell>
          <cell r="R35" t="str">
            <v>NG</v>
          </cell>
        </row>
        <row r="36">
          <cell r="B36" t="str">
            <v>KR25001/7042</v>
          </cell>
          <cell r="C36">
            <v>5010853247045</v>
          </cell>
          <cell r="D36" t="str">
            <v>DISTRIBUTEUR BOISSONS FRIGO 3 L</v>
          </cell>
          <cell r="E36" t="str">
            <v>32,7cm*14cm*18cm</v>
          </cell>
          <cell r="F36">
            <v>32.700000000000003</v>
          </cell>
          <cell r="G36">
            <v>14</v>
          </cell>
          <cell r="H36">
            <v>18</v>
          </cell>
          <cell r="I36">
            <v>3</v>
          </cell>
          <cell r="J36" t="str">
            <v>Palette</v>
          </cell>
          <cell r="K36"/>
          <cell r="L36">
            <v>2</v>
          </cell>
          <cell r="M36">
            <v>5</v>
          </cell>
          <cell r="N36">
            <v>12</v>
          </cell>
          <cell r="O36">
            <v>6</v>
          </cell>
          <cell r="P36">
            <v>30</v>
          </cell>
          <cell r="Q36">
            <v>60</v>
          </cell>
          <cell r="R36" t="str">
            <v>NG</v>
          </cell>
        </row>
        <row r="37">
          <cell r="B37" t="str">
            <v>KR25005/7046</v>
          </cell>
          <cell r="C37">
            <v>5010853253404</v>
          </cell>
          <cell r="D37" t="str">
            <v>BOUTEILLE CLIP TOP 0.3 LITRE</v>
          </cell>
          <cell r="E37" t="str">
            <v>32,7cm*14cm*18cm</v>
          </cell>
          <cell r="F37">
            <v>6</v>
          </cell>
          <cell r="G37">
            <v>14</v>
          </cell>
          <cell r="H37">
            <v>18</v>
          </cell>
          <cell r="I37">
            <v>0.3</v>
          </cell>
          <cell r="J37" t="str">
            <v>Palette</v>
          </cell>
          <cell r="K37"/>
          <cell r="L37">
            <v>6</v>
          </cell>
          <cell r="M37">
            <v>4</v>
          </cell>
          <cell r="N37">
            <v>186</v>
          </cell>
          <cell r="O37">
            <v>31</v>
          </cell>
          <cell r="P37">
            <v>124</v>
          </cell>
          <cell r="Q37">
            <v>744</v>
          </cell>
          <cell r="R37" t="str">
            <v>G</v>
          </cell>
        </row>
        <row r="38">
          <cell r="B38" t="str">
            <v>KR25006/7046</v>
          </cell>
          <cell r="C38">
            <v>5010853253411</v>
          </cell>
          <cell r="D38" t="str">
            <v>BOUTEILLE CLIP TOP 0.6 LITRE</v>
          </cell>
          <cell r="E38" t="str">
            <v>6cm*6cm*20cm</v>
          </cell>
          <cell r="F38">
            <v>6.8</v>
          </cell>
          <cell r="G38">
            <v>6</v>
          </cell>
          <cell r="H38">
            <v>20</v>
          </cell>
          <cell r="I38">
            <v>0.6</v>
          </cell>
          <cell r="J38" t="str">
            <v>Palette</v>
          </cell>
          <cell r="K38"/>
          <cell r="L38">
            <v>6</v>
          </cell>
          <cell r="M38">
            <v>3</v>
          </cell>
          <cell r="N38">
            <v>150</v>
          </cell>
          <cell r="O38">
            <v>25</v>
          </cell>
          <cell r="P38">
            <v>75</v>
          </cell>
          <cell r="Q38">
            <v>450</v>
          </cell>
          <cell r="R38" t="str">
            <v>G</v>
          </cell>
        </row>
        <row r="39">
          <cell r="B39" t="str">
            <v>KR25007/7046</v>
          </cell>
          <cell r="C39">
            <v>5010853253428</v>
          </cell>
          <cell r="D39" t="str">
            <v>BOUTEILLE CLIP TOP 1 LITRE</v>
          </cell>
          <cell r="E39" t="str">
            <v>6,8cm*6,8cm*25,5cm</v>
          </cell>
          <cell r="F39">
            <v>7.5</v>
          </cell>
          <cell r="G39">
            <v>6.8</v>
          </cell>
          <cell r="H39">
            <v>25.5</v>
          </cell>
          <cell r="I39">
            <v>1</v>
          </cell>
          <cell r="J39" t="str">
            <v>Palette</v>
          </cell>
          <cell r="K39"/>
          <cell r="L39">
            <v>6</v>
          </cell>
          <cell r="M39">
            <v>3</v>
          </cell>
          <cell r="N39">
            <v>120</v>
          </cell>
          <cell r="O39">
            <v>20</v>
          </cell>
          <cell r="P39">
            <v>60</v>
          </cell>
          <cell r="Q39">
            <v>360</v>
          </cell>
          <cell r="R39" t="str">
            <v>G</v>
          </cell>
        </row>
        <row r="40">
          <cell r="B40" t="str">
            <v>KR25470/7040</v>
          </cell>
          <cell r="C40">
            <v>5010853174365</v>
          </cell>
          <cell r="D40" t="str">
            <v>BOUTEILLE CLIP CARREES 0,25L</v>
          </cell>
          <cell r="E40" t="str">
            <v>5,6cm*5,6cm*20cm</v>
          </cell>
          <cell r="F40">
            <v>5.6</v>
          </cell>
          <cell r="G40">
            <v>5.6</v>
          </cell>
          <cell r="H40">
            <v>20</v>
          </cell>
          <cell r="I40">
            <v>0.25</v>
          </cell>
          <cell r="J40" t="str">
            <v>Couche</v>
          </cell>
          <cell r="K40"/>
          <cell r="L40">
            <v>12</v>
          </cell>
          <cell r="M40">
            <v>4</v>
          </cell>
          <cell r="N40">
            <v>228</v>
          </cell>
          <cell r="O40">
            <v>19</v>
          </cell>
          <cell r="P40">
            <v>76</v>
          </cell>
          <cell r="Q40">
            <v>912</v>
          </cell>
          <cell r="R40" t="str">
            <v>G</v>
          </cell>
        </row>
        <row r="41">
          <cell r="B41" t="str">
            <v>KR25471/7040</v>
          </cell>
          <cell r="C41">
            <v>5010853174372</v>
          </cell>
          <cell r="D41" t="str">
            <v>BOUTEILLE CLIP CARREES 0,55L</v>
          </cell>
          <cell r="E41" t="str">
            <v>6,7cm*6,7cm*27,4cm</v>
          </cell>
          <cell r="F41">
            <v>6.7</v>
          </cell>
          <cell r="G41">
            <v>6.7</v>
          </cell>
          <cell r="H41">
            <v>27.4</v>
          </cell>
          <cell r="I41">
            <v>0.55000000000000004</v>
          </cell>
          <cell r="J41" t="str">
            <v>Palette</v>
          </cell>
          <cell r="K41"/>
          <cell r="L41">
            <v>12</v>
          </cell>
          <cell r="M41">
            <v>3</v>
          </cell>
          <cell r="N41">
            <v>168</v>
          </cell>
          <cell r="O41">
            <v>14</v>
          </cell>
          <cell r="P41">
            <v>42</v>
          </cell>
          <cell r="Q41">
            <v>504</v>
          </cell>
          <cell r="R41" t="str">
            <v>G</v>
          </cell>
        </row>
        <row r="42">
          <cell r="B42" t="str">
            <v>KR25472/7040</v>
          </cell>
          <cell r="C42">
            <v>5010853174389</v>
          </cell>
          <cell r="D42" t="str">
            <v>BOUTEILLE CLIP CARREES 1L</v>
          </cell>
          <cell r="E42" t="str">
            <v>7,5cm*7,5cm*31,8cm</v>
          </cell>
          <cell r="F42">
            <v>7.5</v>
          </cell>
          <cell r="G42">
            <v>7.5</v>
          </cell>
          <cell r="H42">
            <v>31.8</v>
          </cell>
          <cell r="I42">
            <v>1</v>
          </cell>
          <cell r="J42" t="str">
            <v>Palette</v>
          </cell>
          <cell r="K42"/>
          <cell r="L42">
            <v>12</v>
          </cell>
          <cell r="M42">
            <v>3</v>
          </cell>
          <cell r="N42">
            <v>108</v>
          </cell>
          <cell r="O42">
            <v>9</v>
          </cell>
          <cell r="P42">
            <v>27</v>
          </cell>
          <cell r="Q42">
            <v>324</v>
          </cell>
          <cell r="R42" t="str">
            <v>G</v>
          </cell>
        </row>
        <row r="43">
          <cell r="B43" t="str">
            <v>KR25403/7042</v>
          </cell>
          <cell r="C43">
            <v>5010853201177</v>
          </cell>
          <cell r="D43" t="str">
            <v>FONTAINE BOISSONS 8L</v>
          </cell>
          <cell r="E43" t="str">
            <v>28cm*21cm*36,30cm</v>
          </cell>
          <cell r="F43">
            <v>28</v>
          </cell>
          <cell r="G43">
            <v>21</v>
          </cell>
          <cell r="H43">
            <v>36.299999999999997</v>
          </cell>
          <cell r="I43">
            <v>8</v>
          </cell>
          <cell r="J43" t="str">
            <v>Palette</v>
          </cell>
          <cell r="K43"/>
          <cell r="L43">
            <v>2</v>
          </cell>
          <cell r="M43">
            <v>2</v>
          </cell>
          <cell r="N43">
            <v>14</v>
          </cell>
          <cell r="O43">
            <v>7</v>
          </cell>
          <cell r="P43">
            <v>14</v>
          </cell>
          <cell r="Q43">
            <v>28</v>
          </cell>
          <cell r="R43" t="str">
            <v>NG</v>
          </cell>
        </row>
        <row r="44">
          <cell r="B44" t="str">
            <v>KR25405/7042</v>
          </cell>
          <cell r="C44">
            <v>5010853202099</v>
          </cell>
          <cell r="D44" t="str">
            <v>FONTAINE BOISSONS 5L</v>
          </cell>
          <cell r="E44" t="str">
            <v>25,4cm*18cm*31,5cm</v>
          </cell>
          <cell r="F44">
            <v>25.4</v>
          </cell>
          <cell r="G44">
            <v>18.2</v>
          </cell>
          <cell r="H44">
            <v>31.5</v>
          </cell>
          <cell r="I44">
            <v>5</v>
          </cell>
          <cell r="J44" t="str">
            <v>Palette</v>
          </cell>
          <cell r="K44"/>
          <cell r="L44">
            <v>2</v>
          </cell>
          <cell r="M44">
            <v>3</v>
          </cell>
          <cell r="N44">
            <v>16</v>
          </cell>
          <cell r="O44">
            <v>8</v>
          </cell>
          <cell r="P44">
            <v>24</v>
          </cell>
          <cell r="Q44">
            <v>48</v>
          </cell>
          <cell r="R44" t="str">
            <v>G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4E1E4-81B3-4AED-8740-110947D398CC}">
  <dimension ref="A1:N36"/>
  <sheetViews>
    <sheetView tabSelected="1" zoomScale="90" zoomScaleNormal="90" workbookViewId="0">
      <selection activeCell="C31" sqref="C31"/>
    </sheetView>
  </sheetViews>
  <sheetFormatPr defaultColWidth="11.42578125" defaultRowHeight="27.95" customHeight="1"/>
  <cols>
    <col min="1" max="1" width="11.85546875" style="15" customWidth="1"/>
    <col min="2" max="2" width="28.42578125" style="15" customWidth="1"/>
    <col min="3" max="3" width="22" style="27" customWidth="1"/>
    <col min="4" max="4" width="41.5703125" style="27" customWidth="1"/>
    <col min="5" max="5" width="54.42578125" style="27" customWidth="1"/>
    <col min="6" max="6" width="14.140625" style="32" bestFit="1" customWidth="1"/>
    <col min="7" max="7" width="23.85546875" style="32" customWidth="1"/>
    <col min="8" max="8" width="14.42578125" style="32" customWidth="1"/>
    <col min="9" max="9" width="14.85546875" style="15" bestFit="1" customWidth="1"/>
    <col min="10" max="10" width="11.5703125" style="30" bestFit="1" customWidth="1"/>
    <col min="11" max="11" width="20.42578125" style="15" customWidth="1"/>
    <col min="12" max="12" width="11.42578125" style="15"/>
    <col min="13" max="14" width="12.42578125" style="15" bestFit="1" customWidth="1"/>
    <col min="15" max="16384" width="11.42578125" style="15"/>
  </cols>
  <sheetData>
    <row r="1" spans="1:14" ht="59.1" customHeight="1">
      <c r="A1" s="74" t="s">
        <v>65</v>
      </c>
      <c r="B1" s="74" t="s">
        <v>66</v>
      </c>
      <c r="C1" s="74" t="s">
        <v>60</v>
      </c>
      <c r="D1" s="74" t="s">
        <v>82</v>
      </c>
      <c r="E1" s="74" t="s">
        <v>67</v>
      </c>
      <c r="F1" s="74" t="s">
        <v>72</v>
      </c>
      <c r="G1" s="74" t="s">
        <v>73</v>
      </c>
      <c r="H1" s="74" t="s">
        <v>74</v>
      </c>
      <c r="I1" s="75" t="s">
        <v>71</v>
      </c>
      <c r="J1" s="76" t="s">
        <v>64</v>
      </c>
      <c r="K1" s="76" t="s">
        <v>70</v>
      </c>
    </row>
    <row r="2" spans="1:14" ht="135" customHeight="1">
      <c r="A2" s="77" t="s">
        <v>61</v>
      </c>
      <c r="B2" s="67" t="s">
        <v>0</v>
      </c>
      <c r="C2" s="68">
        <v>3426470290999</v>
      </c>
      <c r="D2" s="68"/>
      <c r="E2" s="67" t="s">
        <v>1</v>
      </c>
      <c r="F2" s="69">
        <v>432</v>
      </c>
      <c r="G2" s="69" t="s">
        <v>75</v>
      </c>
      <c r="H2" s="70">
        <f t="shared" ref="H2:H33" si="0">I2/F2</f>
        <v>8</v>
      </c>
      <c r="I2" s="71">
        <v>3456</v>
      </c>
      <c r="J2" s="72">
        <v>22</v>
      </c>
      <c r="K2" s="73">
        <f>J2*I2</f>
        <v>76032</v>
      </c>
      <c r="L2" s="60"/>
    </row>
    <row r="3" spans="1:14" ht="135" customHeight="1">
      <c r="A3" s="78"/>
      <c r="B3" s="16" t="s">
        <v>2</v>
      </c>
      <c r="C3" s="17">
        <v>3426470290975</v>
      </c>
      <c r="D3" s="17"/>
      <c r="E3" s="16" t="s">
        <v>3</v>
      </c>
      <c r="F3" s="1">
        <v>250</v>
      </c>
      <c r="G3" s="1" t="s">
        <v>75</v>
      </c>
      <c r="H3" s="2">
        <f t="shared" si="0"/>
        <v>27.443999999999999</v>
      </c>
      <c r="I3" s="20">
        <v>6861</v>
      </c>
      <c r="J3" s="18">
        <v>24.9</v>
      </c>
      <c r="K3" s="19">
        <f t="shared" ref="K3:K33" si="1">J3*I3</f>
        <v>170838.9</v>
      </c>
      <c r="L3" s="60"/>
    </row>
    <row r="4" spans="1:14" ht="135" customHeight="1">
      <c r="A4" s="78"/>
      <c r="B4" s="16" t="s">
        <v>4</v>
      </c>
      <c r="C4" s="17">
        <v>3426470290982</v>
      </c>
      <c r="D4" s="17"/>
      <c r="E4" s="16" t="s">
        <v>5</v>
      </c>
      <c r="F4" s="1">
        <v>128</v>
      </c>
      <c r="G4" s="1" t="s">
        <v>75</v>
      </c>
      <c r="H4" s="2">
        <f t="shared" si="0"/>
        <v>51.453125</v>
      </c>
      <c r="I4" s="20">
        <v>6586</v>
      </c>
      <c r="J4" s="18">
        <v>26.9</v>
      </c>
      <c r="K4" s="19">
        <f t="shared" si="1"/>
        <v>177163.4</v>
      </c>
      <c r="L4" s="60"/>
    </row>
    <row r="5" spans="1:14" ht="135" customHeight="1">
      <c r="A5" s="78"/>
      <c r="B5" s="16" t="s">
        <v>6</v>
      </c>
      <c r="C5" s="17">
        <v>3426470288606</v>
      </c>
      <c r="D5" s="17"/>
      <c r="E5" s="16" t="s">
        <v>7</v>
      </c>
      <c r="F5" s="1">
        <v>200</v>
      </c>
      <c r="G5" s="1" t="s">
        <v>75</v>
      </c>
      <c r="H5" s="2">
        <f t="shared" si="0"/>
        <v>66.644999999999996</v>
      </c>
      <c r="I5" s="20">
        <v>13329</v>
      </c>
      <c r="J5" s="18">
        <v>30.85</v>
      </c>
      <c r="K5" s="19">
        <f>J5*I5</f>
        <v>411199.65</v>
      </c>
      <c r="L5" s="60"/>
    </row>
    <row r="6" spans="1:14" ht="135" customHeight="1">
      <c r="A6" s="78"/>
      <c r="B6" s="16" t="s">
        <v>8</v>
      </c>
      <c r="C6" s="17">
        <v>3426470288569</v>
      </c>
      <c r="D6" s="17"/>
      <c r="E6" s="16" t="s">
        <v>9</v>
      </c>
      <c r="F6" s="1">
        <v>200</v>
      </c>
      <c r="G6" s="1" t="s">
        <v>75</v>
      </c>
      <c r="H6" s="2">
        <f t="shared" si="0"/>
        <v>46.06</v>
      </c>
      <c r="I6" s="20">
        <v>9212</v>
      </c>
      <c r="J6" s="18">
        <v>30.85</v>
      </c>
      <c r="K6" s="19">
        <f t="shared" si="1"/>
        <v>284190.2</v>
      </c>
      <c r="L6" s="60"/>
    </row>
    <row r="7" spans="1:14" ht="135" customHeight="1">
      <c r="A7" s="78"/>
      <c r="B7" s="16" t="s">
        <v>10</v>
      </c>
      <c r="C7" s="17">
        <v>3426470288590</v>
      </c>
      <c r="D7" s="17"/>
      <c r="E7" s="16" t="s">
        <v>11</v>
      </c>
      <c r="F7" s="1">
        <v>200</v>
      </c>
      <c r="G7" s="1" t="s">
        <v>75</v>
      </c>
      <c r="H7" s="2">
        <f t="shared" si="0"/>
        <v>49.725000000000001</v>
      </c>
      <c r="I7" s="20">
        <v>9945</v>
      </c>
      <c r="J7" s="18">
        <v>30.85</v>
      </c>
      <c r="K7" s="19">
        <f t="shared" si="1"/>
        <v>306803.25</v>
      </c>
      <c r="L7" s="60"/>
    </row>
    <row r="8" spans="1:14" ht="135" customHeight="1" thickBot="1">
      <c r="A8" s="79"/>
      <c r="B8" s="48" t="s">
        <v>12</v>
      </c>
      <c r="C8" s="49">
        <v>3426470288583</v>
      </c>
      <c r="D8" s="49"/>
      <c r="E8" s="48" t="s">
        <v>13</v>
      </c>
      <c r="F8" s="3">
        <v>200</v>
      </c>
      <c r="G8" s="3" t="s">
        <v>75</v>
      </c>
      <c r="H8" s="4">
        <f t="shared" si="0"/>
        <v>15.46</v>
      </c>
      <c r="I8" s="21">
        <v>3092</v>
      </c>
      <c r="J8" s="50">
        <v>30.85</v>
      </c>
      <c r="K8" s="51">
        <f t="shared" si="1"/>
        <v>95388.200000000012</v>
      </c>
    </row>
    <row r="9" spans="1:14" ht="35.1" customHeight="1" thickBot="1">
      <c r="A9" s="37" t="s">
        <v>79</v>
      </c>
      <c r="B9" s="38" t="s">
        <v>80</v>
      </c>
      <c r="C9" s="39">
        <v>3426470278041</v>
      </c>
      <c r="D9" s="39"/>
      <c r="E9" s="59" t="s">
        <v>81</v>
      </c>
      <c r="F9" s="40">
        <v>24</v>
      </c>
      <c r="G9" s="40"/>
      <c r="H9" s="41">
        <v>60</v>
      </c>
      <c r="I9" s="42">
        <f>H9*F9</f>
        <v>1440</v>
      </c>
      <c r="J9" s="66">
        <v>40</v>
      </c>
      <c r="K9" s="43">
        <f>J9*I9</f>
        <v>57600</v>
      </c>
      <c r="L9" s="64"/>
      <c r="M9" s="63"/>
      <c r="N9" s="65"/>
    </row>
    <row r="10" spans="1:14" ht="135" customHeight="1">
      <c r="A10" s="80" t="s">
        <v>62</v>
      </c>
      <c r="B10" s="44" t="s">
        <v>14</v>
      </c>
      <c r="C10" s="45">
        <v>5010853253411</v>
      </c>
      <c r="D10" s="45"/>
      <c r="E10" s="44" t="s">
        <v>15</v>
      </c>
      <c r="F10" s="5">
        <v>450</v>
      </c>
      <c r="G10" s="5" t="s">
        <v>76</v>
      </c>
      <c r="H10" s="6">
        <f t="shared" si="0"/>
        <v>1.84</v>
      </c>
      <c r="I10" s="22">
        <v>828</v>
      </c>
      <c r="J10" s="46">
        <v>7.5</v>
      </c>
      <c r="K10" s="47">
        <f t="shared" si="1"/>
        <v>6210</v>
      </c>
      <c r="L10" s="61"/>
    </row>
    <row r="11" spans="1:14" ht="135" customHeight="1">
      <c r="A11" s="78"/>
      <c r="B11" s="16" t="s">
        <v>16</v>
      </c>
      <c r="C11" s="17">
        <v>5010853253428</v>
      </c>
      <c r="D11" s="17"/>
      <c r="E11" s="16" t="s">
        <v>17</v>
      </c>
      <c r="F11" s="7">
        <v>360</v>
      </c>
      <c r="G11" s="7" t="s">
        <v>76</v>
      </c>
      <c r="H11" s="8">
        <f t="shared" si="0"/>
        <v>2.5972222222222223</v>
      </c>
      <c r="I11" s="23">
        <v>935</v>
      </c>
      <c r="J11" s="18">
        <v>8.5</v>
      </c>
      <c r="K11" s="19">
        <f t="shared" si="1"/>
        <v>7947.5</v>
      </c>
      <c r="L11" s="61"/>
    </row>
    <row r="12" spans="1:14" ht="135" customHeight="1">
      <c r="A12" s="78"/>
      <c r="B12" s="16" t="s">
        <v>18</v>
      </c>
      <c r="C12" s="17">
        <v>5010853263335</v>
      </c>
      <c r="D12" s="17"/>
      <c r="E12" s="16" t="s">
        <v>19</v>
      </c>
      <c r="F12" s="7">
        <v>144</v>
      </c>
      <c r="G12" s="7" t="s">
        <v>77</v>
      </c>
      <c r="H12" s="8">
        <f t="shared" si="0"/>
        <v>9.5</v>
      </c>
      <c r="I12" s="23">
        <v>1368</v>
      </c>
      <c r="J12" s="18">
        <v>20.9</v>
      </c>
      <c r="K12" s="19">
        <f t="shared" si="1"/>
        <v>28591.199999999997</v>
      </c>
      <c r="L12" s="61"/>
    </row>
    <row r="13" spans="1:14" ht="135" customHeight="1">
      <c r="A13" s="78"/>
      <c r="B13" s="16" t="s">
        <v>20</v>
      </c>
      <c r="C13" s="17">
        <v>5010853266763</v>
      </c>
      <c r="D13" s="17"/>
      <c r="E13" s="16" t="s">
        <v>21</v>
      </c>
      <c r="F13" s="7">
        <v>192</v>
      </c>
      <c r="G13" s="7" t="s">
        <v>76</v>
      </c>
      <c r="H13" s="8">
        <f t="shared" si="0"/>
        <v>1.703125</v>
      </c>
      <c r="I13" s="23">
        <v>327</v>
      </c>
      <c r="J13" s="18">
        <v>24.9</v>
      </c>
      <c r="K13" s="19">
        <f t="shared" si="1"/>
        <v>8142.2999999999993</v>
      </c>
      <c r="L13" s="61"/>
    </row>
    <row r="14" spans="1:14" ht="135" customHeight="1">
      <c r="A14" s="78"/>
      <c r="B14" s="16" t="s">
        <v>22</v>
      </c>
      <c r="C14" s="17">
        <v>5010853138022</v>
      </c>
      <c r="D14" s="17"/>
      <c r="E14" s="16" t="s">
        <v>23</v>
      </c>
      <c r="F14" s="7">
        <v>360</v>
      </c>
      <c r="G14" s="7" t="s">
        <v>76</v>
      </c>
      <c r="H14" s="8">
        <f t="shared" si="0"/>
        <v>1.7333333333333334</v>
      </c>
      <c r="I14" s="23">
        <v>624</v>
      </c>
      <c r="J14" s="18">
        <v>8.9</v>
      </c>
      <c r="K14" s="19">
        <f t="shared" si="1"/>
        <v>5553.6</v>
      </c>
      <c r="L14" s="61"/>
    </row>
    <row r="15" spans="1:14" ht="135" customHeight="1">
      <c r="A15" s="78"/>
      <c r="B15" s="16" t="s">
        <v>24</v>
      </c>
      <c r="C15" s="17">
        <v>5010853201177</v>
      </c>
      <c r="D15" s="17"/>
      <c r="E15" s="16" t="s">
        <v>25</v>
      </c>
      <c r="F15" s="7">
        <v>28</v>
      </c>
      <c r="G15" s="7" t="s">
        <v>77</v>
      </c>
      <c r="H15" s="8">
        <f t="shared" si="0"/>
        <v>16.5</v>
      </c>
      <c r="I15" s="23">
        <v>462</v>
      </c>
      <c r="J15" s="18">
        <v>29.9</v>
      </c>
      <c r="K15" s="19">
        <f t="shared" si="1"/>
        <v>13813.8</v>
      </c>
      <c r="L15" s="61"/>
    </row>
    <row r="16" spans="1:14" ht="135" customHeight="1">
      <c r="A16" s="78"/>
      <c r="B16" s="16" t="s">
        <v>26</v>
      </c>
      <c r="C16" s="17">
        <v>5010853174372</v>
      </c>
      <c r="D16" s="17"/>
      <c r="E16" s="16" t="s">
        <v>27</v>
      </c>
      <c r="F16" s="7">
        <v>504</v>
      </c>
      <c r="G16" s="7" t="s">
        <v>76</v>
      </c>
      <c r="H16" s="8">
        <f t="shared" si="0"/>
        <v>0.80952380952380953</v>
      </c>
      <c r="I16" s="23">
        <v>408</v>
      </c>
      <c r="J16" s="18">
        <v>6.5</v>
      </c>
      <c r="K16" s="19">
        <f t="shared" si="1"/>
        <v>2652</v>
      </c>
      <c r="L16" s="61"/>
    </row>
    <row r="17" spans="1:13" ht="135" customHeight="1">
      <c r="A17" s="78"/>
      <c r="B17" s="16" t="s">
        <v>28</v>
      </c>
      <c r="C17" s="17">
        <v>5010853174389</v>
      </c>
      <c r="D17" s="17"/>
      <c r="E17" s="16" t="s">
        <v>29</v>
      </c>
      <c r="F17" s="7">
        <v>324</v>
      </c>
      <c r="G17" s="7" t="s">
        <v>76</v>
      </c>
      <c r="H17" s="8">
        <f t="shared" si="0"/>
        <v>0.7407407407407407</v>
      </c>
      <c r="I17" s="23">
        <v>240</v>
      </c>
      <c r="J17" s="18">
        <v>8.5</v>
      </c>
      <c r="K17" s="19">
        <f t="shared" si="1"/>
        <v>2040</v>
      </c>
      <c r="L17" s="61"/>
    </row>
    <row r="18" spans="1:13" ht="135" customHeight="1">
      <c r="A18" s="78"/>
      <c r="B18" s="16" t="s">
        <v>30</v>
      </c>
      <c r="C18" s="17">
        <v>5010853158389</v>
      </c>
      <c r="D18" s="17"/>
      <c r="E18" s="16" t="s">
        <v>31</v>
      </c>
      <c r="F18" s="7">
        <v>432</v>
      </c>
      <c r="G18" s="7" t="s">
        <v>76</v>
      </c>
      <c r="H18" s="8">
        <f t="shared" si="0"/>
        <v>5.0671296296296298</v>
      </c>
      <c r="I18" s="23">
        <v>2189</v>
      </c>
      <c r="J18" s="18">
        <v>7.5</v>
      </c>
      <c r="K18" s="19">
        <f t="shared" si="1"/>
        <v>16417.5</v>
      </c>
      <c r="L18" s="61"/>
    </row>
    <row r="19" spans="1:13" ht="135" customHeight="1">
      <c r="A19" s="78"/>
      <c r="B19" s="16" t="s">
        <v>32</v>
      </c>
      <c r="C19" s="17">
        <v>5010853158419</v>
      </c>
      <c r="D19" s="17"/>
      <c r="E19" s="16" t="s">
        <v>33</v>
      </c>
      <c r="F19" s="7">
        <v>162</v>
      </c>
      <c r="G19" s="7" t="s">
        <v>76</v>
      </c>
      <c r="H19" s="8">
        <f t="shared" si="0"/>
        <v>10.074074074074074</v>
      </c>
      <c r="I19" s="23">
        <v>1632</v>
      </c>
      <c r="J19" s="18">
        <v>13.5</v>
      </c>
      <c r="K19" s="19">
        <f t="shared" si="1"/>
        <v>22032</v>
      </c>
      <c r="L19" s="61"/>
    </row>
    <row r="20" spans="1:13" ht="135" customHeight="1">
      <c r="A20" s="78"/>
      <c r="B20" s="16" t="s">
        <v>34</v>
      </c>
      <c r="C20" s="17">
        <v>5010853158426</v>
      </c>
      <c r="D20" s="17"/>
      <c r="E20" s="16" t="s">
        <v>35</v>
      </c>
      <c r="F20" s="7">
        <v>108</v>
      </c>
      <c r="G20" s="7" t="e">
        <f>VLOOKUP(C20,[1]Feuil1!$B$7:$R$44,17,FALSE)</f>
        <v>#N/A</v>
      </c>
      <c r="H20" s="8">
        <f t="shared" si="0"/>
        <v>19.175925925925927</v>
      </c>
      <c r="I20" s="23">
        <v>2071</v>
      </c>
      <c r="J20" s="18">
        <v>22.5</v>
      </c>
      <c r="K20" s="19">
        <f t="shared" si="1"/>
        <v>46597.5</v>
      </c>
      <c r="L20" s="61"/>
    </row>
    <row r="21" spans="1:13" ht="135" customHeight="1">
      <c r="A21" s="78"/>
      <c r="B21" s="16" t="s">
        <v>36</v>
      </c>
      <c r="C21" s="17">
        <v>5010853075938</v>
      </c>
      <c r="D21" s="17"/>
      <c r="E21" s="16" t="s">
        <v>37</v>
      </c>
      <c r="F21" s="7">
        <v>192</v>
      </c>
      <c r="G21" s="7" t="s">
        <v>76</v>
      </c>
      <c r="H21" s="8">
        <f t="shared" si="0"/>
        <v>1.28125</v>
      </c>
      <c r="I21" s="23">
        <v>246</v>
      </c>
      <c r="J21" s="18">
        <v>11.75</v>
      </c>
      <c r="K21" s="19">
        <f t="shared" si="1"/>
        <v>2890.5</v>
      </c>
      <c r="L21" s="61"/>
    </row>
    <row r="22" spans="1:13" ht="135" customHeight="1">
      <c r="A22" s="78"/>
      <c r="B22" s="16" t="s">
        <v>38</v>
      </c>
      <c r="C22" s="17">
        <v>5010853191423</v>
      </c>
      <c r="D22" s="17"/>
      <c r="E22" s="16" t="s">
        <v>39</v>
      </c>
      <c r="F22" s="7">
        <v>3024</v>
      </c>
      <c r="G22" s="7" t="s">
        <v>76</v>
      </c>
      <c r="H22" s="8">
        <f t="shared" si="0"/>
        <v>7.9365079365079361E-2</v>
      </c>
      <c r="I22" s="23">
        <v>240</v>
      </c>
      <c r="J22" s="18">
        <v>2.95</v>
      </c>
      <c r="K22" s="19">
        <f t="shared" si="1"/>
        <v>708</v>
      </c>
      <c r="L22" s="61"/>
    </row>
    <row r="23" spans="1:13" ht="135" customHeight="1">
      <c r="A23" s="78"/>
      <c r="B23" s="16" t="s">
        <v>40</v>
      </c>
      <c r="C23" s="17">
        <v>5010853191430</v>
      </c>
      <c r="D23" s="17"/>
      <c r="E23" s="16" t="s">
        <v>41</v>
      </c>
      <c r="F23" s="7">
        <v>1440</v>
      </c>
      <c r="G23" s="7" t="s">
        <v>76</v>
      </c>
      <c r="H23" s="8">
        <f t="shared" si="0"/>
        <v>0.16666666666666666</v>
      </c>
      <c r="I23" s="23">
        <v>240</v>
      </c>
      <c r="J23" s="18">
        <v>3.95</v>
      </c>
      <c r="K23" s="19">
        <f t="shared" si="1"/>
        <v>948</v>
      </c>
      <c r="L23" s="61"/>
    </row>
    <row r="24" spans="1:13" ht="135" customHeight="1">
      <c r="A24" s="78"/>
      <c r="B24" s="16" t="s">
        <v>42</v>
      </c>
      <c r="C24" s="17">
        <v>5010853218700</v>
      </c>
      <c r="D24" s="17"/>
      <c r="E24" s="16" t="s">
        <v>43</v>
      </c>
      <c r="F24" s="7">
        <v>504</v>
      </c>
      <c r="G24" s="7" t="s">
        <v>76</v>
      </c>
      <c r="H24" s="8">
        <f t="shared" si="0"/>
        <v>4.9047619047619051</v>
      </c>
      <c r="I24" s="23">
        <v>2472</v>
      </c>
      <c r="J24" s="18">
        <v>8.9</v>
      </c>
      <c r="K24" s="19">
        <f t="shared" si="1"/>
        <v>22000.799999999999</v>
      </c>
      <c r="L24" s="61"/>
    </row>
    <row r="25" spans="1:13" ht="135" customHeight="1">
      <c r="A25" s="78"/>
      <c r="B25" s="16" t="s">
        <v>44</v>
      </c>
      <c r="C25" s="17">
        <v>5010853218717</v>
      </c>
      <c r="D25" s="17"/>
      <c r="E25" s="16" t="s">
        <v>45</v>
      </c>
      <c r="F25" s="7">
        <v>240</v>
      </c>
      <c r="G25" s="7" t="s">
        <v>76</v>
      </c>
      <c r="H25" s="8">
        <f t="shared" si="0"/>
        <v>0.49583333333333335</v>
      </c>
      <c r="I25" s="23">
        <v>119</v>
      </c>
      <c r="J25" s="18">
        <v>10.9</v>
      </c>
      <c r="K25" s="19">
        <f t="shared" si="1"/>
        <v>1297.1000000000001</v>
      </c>
      <c r="L25" s="61"/>
    </row>
    <row r="26" spans="1:13" ht="135" customHeight="1">
      <c r="A26" s="78"/>
      <c r="B26" s="16" t="s">
        <v>46</v>
      </c>
      <c r="C26" s="17">
        <v>5010853218724</v>
      </c>
      <c r="D26" s="17"/>
      <c r="E26" s="16" t="s">
        <v>47</v>
      </c>
      <c r="F26" s="7">
        <v>162</v>
      </c>
      <c r="G26" s="7" t="s">
        <v>76</v>
      </c>
      <c r="H26" s="8">
        <f t="shared" si="0"/>
        <v>0.7407407407407407</v>
      </c>
      <c r="I26" s="23">
        <v>120</v>
      </c>
      <c r="J26" s="18">
        <v>13.9</v>
      </c>
      <c r="K26" s="19">
        <f t="shared" si="1"/>
        <v>1668</v>
      </c>
      <c r="L26" s="61"/>
    </row>
    <row r="27" spans="1:13" ht="135" customHeight="1">
      <c r="A27" s="78"/>
      <c r="B27" s="16" t="s">
        <v>48</v>
      </c>
      <c r="C27" s="17">
        <v>5010853233086</v>
      </c>
      <c r="D27" s="17"/>
      <c r="E27" s="16" t="s">
        <v>49</v>
      </c>
      <c r="F27" s="7">
        <v>108</v>
      </c>
      <c r="G27" s="7" t="s">
        <v>76</v>
      </c>
      <c r="H27" s="8">
        <f t="shared" si="0"/>
        <v>2.8518518518518516</v>
      </c>
      <c r="I27" s="23">
        <v>308</v>
      </c>
      <c r="J27" s="18">
        <v>21.9</v>
      </c>
      <c r="K27" s="19">
        <f t="shared" si="1"/>
        <v>6745.2</v>
      </c>
      <c r="L27" s="61"/>
    </row>
    <row r="28" spans="1:13" ht="135" customHeight="1">
      <c r="A28" s="78"/>
      <c r="B28" s="16" t="s">
        <v>50</v>
      </c>
      <c r="C28" s="17">
        <v>5010853232904</v>
      </c>
      <c r="D28" s="17"/>
      <c r="E28" s="16" t="s">
        <v>51</v>
      </c>
      <c r="F28" s="7">
        <v>240</v>
      </c>
      <c r="G28" s="7" t="s">
        <v>76</v>
      </c>
      <c r="H28" s="8">
        <f t="shared" si="0"/>
        <v>4.5958333333333332</v>
      </c>
      <c r="I28" s="23">
        <v>1103</v>
      </c>
      <c r="J28" s="18">
        <v>17</v>
      </c>
      <c r="K28" s="19">
        <f t="shared" si="1"/>
        <v>18751</v>
      </c>
      <c r="L28" s="61"/>
    </row>
    <row r="29" spans="1:13" ht="135" customHeight="1">
      <c r="A29" s="78"/>
      <c r="B29" s="16" t="s">
        <v>52</v>
      </c>
      <c r="C29" s="17">
        <v>5010853233567</v>
      </c>
      <c r="D29" s="17"/>
      <c r="E29" s="16" t="s">
        <v>53</v>
      </c>
      <c r="F29" s="7">
        <v>504</v>
      </c>
      <c r="G29" s="7" t="s">
        <v>78</v>
      </c>
      <c r="H29" s="8">
        <f t="shared" si="0"/>
        <v>5.8928571428571432</v>
      </c>
      <c r="I29" s="23">
        <v>2970</v>
      </c>
      <c r="J29" s="18">
        <v>13.9</v>
      </c>
      <c r="K29" s="19">
        <f t="shared" si="1"/>
        <v>41283</v>
      </c>
      <c r="L29" s="61"/>
    </row>
    <row r="30" spans="1:13" ht="135" customHeight="1">
      <c r="A30" s="78"/>
      <c r="B30" s="16" t="s">
        <v>54</v>
      </c>
      <c r="C30" s="17">
        <v>5010853253046</v>
      </c>
      <c r="D30" s="17"/>
      <c r="E30" s="16" t="s">
        <v>55</v>
      </c>
      <c r="F30" s="7">
        <v>144</v>
      </c>
      <c r="G30" s="7" t="s">
        <v>78</v>
      </c>
      <c r="H30" s="8">
        <f t="shared" si="0"/>
        <v>8.5833333333333339</v>
      </c>
      <c r="I30" s="23">
        <v>1236</v>
      </c>
      <c r="J30" s="18">
        <v>14.9</v>
      </c>
      <c r="K30" s="19">
        <f t="shared" si="1"/>
        <v>18416.400000000001</v>
      </c>
      <c r="L30" s="61"/>
    </row>
    <row r="31" spans="1:13" ht="135" customHeight="1" thickBot="1">
      <c r="A31" s="79"/>
      <c r="B31" s="48" t="s">
        <v>56</v>
      </c>
      <c r="C31" s="49">
        <v>5010853159201</v>
      </c>
      <c r="D31" s="49"/>
      <c r="E31" s="52" t="s">
        <v>57</v>
      </c>
      <c r="F31" s="9">
        <v>3024</v>
      </c>
      <c r="G31" s="9" t="s">
        <v>78</v>
      </c>
      <c r="H31" s="10">
        <f t="shared" si="0"/>
        <v>7.9722222222222223</v>
      </c>
      <c r="I31" s="24">
        <v>24108</v>
      </c>
      <c r="J31" s="50">
        <v>6.9</v>
      </c>
      <c r="K31" s="51">
        <f t="shared" si="1"/>
        <v>166345.20000000001</v>
      </c>
      <c r="L31" s="61"/>
    </row>
    <row r="32" spans="1:13" ht="257.25" customHeight="1">
      <c r="A32" s="53" t="s">
        <v>63</v>
      </c>
      <c r="B32" s="54" t="s">
        <v>58</v>
      </c>
      <c r="C32" s="55">
        <v>3550190501933</v>
      </c>
      <c r="D32" s="55"/>
      <c r="E32" s="54" t="s">
        <v>68</v>
      </c>
      <c r="F32" s="11">
        <v>144</v>
      </c>
      <c r="G32" s="11" t="s">
        <v>75</v>
      </c>
      <c r="H32" s="12">
        <f t="shared" si="0"/>
        <v>381.94444444444446</v>
      </c>
      <c r="I32" s="25">
        <v>55000</v>
      </c>
      <c r="J32" s="46">
        <v>14.9</v>
      </c>
      <c r="K32" s="47">
        <f>J32*I32</f>
        <v>819500</v>
      </c>
      <c r="M32" s="62"/>
    </row>
    <row r="33" spans="1:13" ht="135" customHeight="1" thickBot="1">
      <c r="A33" s="56"/>
      <c r="B33" s="57" t="s">
        <v>59</v>
      </c>
      <c r="C33" s="58">
        <v>3550190502084</v>
      </c>
      <c r="D33" s="58"/>
      <c r="E33" s="57" t="s">
        <v>69</v>
      </c>
      <c r="F33" s="13">
        <v>180</v>
      </c>
      <c r="G33" s="13" t="s">
        <v>75</v>
      </c>
      <c r="H33" s="14">
        <f t="shared" si="0"/>
        <v>278</v>
      </c>
      <c r="I33" s="26">
        <f>F33*278</f>
        <v>50040</v>
      </c>
      <c r="J33" s="50">
        <v>14.9</v>
      </c>
      <c r="K33" s="51">
        <f t="shared" si="1"/>
        <v>745596</v>
      </c>
      <c r="M33" s="62"/>
    </row>
    <row r="34" spans="1:13" ht="27.95" customHeight="1" thickBot="1">
      <c r="H34" s="33">
        <f>SUM(H2:H33)</f>
        <v>1092.0373597883599</v>
      </c>
      <c r="I34" s="28">
        <f>SUM(I2:I33)</f>
        <v>203207</v>
      </c>
      <c r="J34" s="29"/>
      <c r="K34" s="31">
        <f>SUM(K2:K33)</f>
        <v>3585362.2</v>
      </c>
    </row>
    <row r="35" spans="1:13" ht="27.95" customHeight="1">
      <c r="H35" s="34"/>
      <c r="I35" s="36"/>
    </row>
    <row r="36" spans="1:13" ht="27.95" customHeight="1">
      <c r="H36" s="35"/>
    </row>
  </sheetData>
  <autoFilter ref="A1:K34" xr:uid="{C4DE2E6F-8AED-45D5-8538-1252E0FE178E}"/>
  <mergeCells count="2">
    <mergeCell ref="A2:A8"/>
    <mergeCell ref="A10:A31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939F36ECC5524E8BDBAA057C5932C5" ma:contentTypeVersion="11" ma:contentTypeDescription="Crée un document." ma:contentTypeScope="" ma:versionID="493d046f5f10b2d652eb491aa36e2d7d">
  <xsd:schema xmlns:xsd="http://www.w3.org/2001/XMLSchema" xmlns:xs="http://www.w3.org/2001/XMLSchema" xmlns:p="http://schemas.microsoft.com/office/2006/metadata/properties" xmlns:ns2="bab2cb2f-ed9c-461d-ad51-323a9335e014" xmlns:ns3="723dd1f0-37de-4ba7-a5d3-5df6224e1443" targetNamespace="http://schemas.microsoft.com/office/2006/metadata/properties" ma:root="true" ma:fieldsID="85bb1beae322dd68838077f65a0a6d73" ns2:_="" ns3:_="">
    <xsd:import namespace="bab2cb2f-ed9c-461d-ad51-323a9335e014"/>
    <xsd:import namespace="723dd1f0-37de-4ba7-a5d3-5df6224e14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2cb2f-ed9c-461d-ad51-323a9335e0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96763ae7-a6c0-4ba8-a969-c8da3dffa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dd1f0-37de-4ba7-a5d3-5df6224e144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e93eed0-0681-414f-a407-ad87a0450585}" ma:internalName="TaxCatchAll" ma:showField="CatchAllData" ma:web="723dd1f0-37de-4ba7-a5d3-5df6224e14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3dd1f0-37de-4ba7-a5d3-5df6224e1443"/>
    <lcf76f155ced4ddcb4097134ff3c332f xmlns="bab2cb2f-ed9c-461d-ad51-323a9335e0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145A09-7C25-44A3-982B-86A1565D888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ab2cb2f-ed9c-461d-ad51-323a9335e014"/>
    <ds:schemaRef ds:uri="723dd1f0-37de-4ba7-a5d3-5df6224e144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31970A-AB11-48B1-9223-C5EB76E848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7898BC-20A4-48A2-96B8-4BD16A7304FE}">
  <ds:schemaRefs>
    <ds:schemaRef ds:uri="http://schemas.microsoft.com/office/2006/metadata/properties"/>
    <ds:schemaRef ds:uri="http://www.w3.org/XML/1998/namespace"/>
    <ds:schemaRef ds:uri="http://purl.org/dc/elements/1.1/"/>
    <ds:schemaRef ds:uri="723dd1f0-37de-4ba7-a5d3-5df6224e1443"/>
    <ds:schemaRef ds:uri="http://schemas.microsoft.com/office/2006/documentManagement/types"/>
    <ds:schemaRef ds:uri="bab2cb2f-ed9c-461d-ad51-323a9335e014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Offre  2023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Yanke86</cp:lastModifiedBy>
  <cp:lastPrinted>2023-05-01T10:32:18Z</cp:lastPrinted>
  <dcterms:created xsi:type="dcterms:W3CDTF">2023-01-27T10:03:20Z</dcterms:created>
  <dcterms:modified xsi:type="dcterms:W3CDTF">2023-05-01T10:32:32Z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0x01010046939F36ECC5524E8BDBAA057C5932C5</vt:lpwstr>
  </property>
</Properties>
</file>